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aolo\Videos\Videolezione OBS\"/>
    </mc:Choice>
  </mc:AlternateContent>
  <xr:revisionPtr revIDLastSave="0" documentId="13_ncr:1_{0B9477A1-3B40-42F6-8AA6-4248254F8015}" xr6:coauthVersionLast="47" xr6:coauthVersionMax="47" xr10:uidLastSave="{00000000-0000-0000-0000-000000000000}"/>
  <bookViews>
    <workbookView xWindow="-120" yWindow="-120" windowWidth="29040" windowHeight="15720" xr2:uid="{F2AE7262-6BF9-4123-AA78-73D82BA806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28" i="1"/>
  <c r="Q27" i="1"/>
  <c r="Q26" i="1"/>
  <c r="Q25" i="1"/>
  <c r="Q24" i="1"/>
  <c r="Q23" i="1"/>
  <c r="Q22" i="1"/>
  <c r="U30" i="1"/>
  <c r="U28" i="1"/>
  <c r="U27" i="1"/>
  <c r="U26" i="1"/>
  <c r="U25" i="1"/>
  <c r="U24" i="1"/>
  <c r="U23" i="1"/>
  <c r="U22" i="1"/>
  <c r="U14" i="1"/>
  <c r="U13" i="1"/>
  <c r="U12" i="1"/>
  <c r="U11" i="1"/>
  <c r="U10" i="1"/>
  <c r="U9" i="1"/>
  <c r="U8" i="1"/>
  <c r="U7" i="1"/>
  <c r="U6" i="1"/>
  <c r="U5" i="1"/>
  <c r="U4" i="1"/>
  <c r="U3" i="1"/>
  <c r="Q14" i="1"/>
  <c r="Q13" i="1"/>
  <c r="Q12" i="1"/>
  <c r="Q11" i="1"/>
  <c r="Q10" i="1"/>
  <c r="Q9" i="1"/>
  <c r="Q8" i="1"/>
  <c r="Q7" i="1"/>
  <c r="Q6" i="1"/>
  <c r="Q5" i="1"/>
  <c r="Q4" i="1"/>
  <c r="Q3" i="1"/>
  <c r="M30" i="1"/>
  <c r="M28" i="1"/>
  <c r="M27" i="1"/>
  <c r="M26" i="1"/>
  <c r="M25" i="1"/>
  <c r="M24" i="1"/>
  <c r="M23" i="1"/>
  <c r="M22" i="1"/>
  <c r="M4" i="1"/>
  <c r="M5" i="1"/>
  <c r="M6" i="1"/>
  <c r="M7" i="1"/>
  <c r="M8" i="1"/>
  <c r="M9" i="1"/>
  <c r="M10" i="1"/>
  <c r="M11" i="1"/>
  <c r="M12" i="1"/>
  <c r="M13" i="1"/>
  <c r="M14" i="1"/>
  <c r="M3" i="1"/>
  <c r="K22" i="1"/>
  <c r="O22" i="1"/>
  <c r="P22" i="1" s="1"/>
  <c r="S22" i="1"/>
  <c r="T22" i="1" s="1"/>
  <c r="S3" i="1"/>
  <c r="O3" i="1"/>
  <c r="K3" i="1"/>
  <c r="K23" i="1" s="1"/>
  <c r="L23" i="1" s="1"/>
  <c r="O28" i="1"/>
  <c r="P28" i="1" s="1"/>
  <c r="K28" i="1"/>
  <c r="L28" i="1" s="1"/>
  <c r="S24" i="1"/>
  <c r="T24" i="1" s="1"/>
  <c r="O24" i="1"/>
  <c r="P24" i="1" s="1"/>
  <c r="S23" i="1"/>
  <c r="O23" i="1"/>
  <c r="P23" i="1" s="1"/>
  <c r="L22" i="1"/>
  <c r="S14" i="1"/>
  <c r="T14" i="1" s="1"/>
  <c r="S7" i="1"/>
  <c r="T7" i="1" s="1"/>
  <c r="S6" i="1"/>
  <c r="T6" i="1" s="1"/>
  <c r="S5" i="1"/>
  <c r="T5" i="1" s="1"/>
  <c r="S4" i="1"/>
  <c r="T4" i="1" s="1"/>
  <c r="T3" i="1"/>
  <c r="O14" i="1"/>
  <c r="P14" i="1" s="1"/>
  <c r="O7" i="1"/>
  <c r="P7" i="1" s="1"/>
  <c r="O6" i="1"/>
  <c r="P6" i="1" s="1"/>
  <c r="O5" i="1"/>
  <c r="P5" i="1" s="1"/>
  <c r="O4" i="1"/>
  <c r="P4" i="1" s="1"/>
  <c r="P3" i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2" i="1"/>
  <c r="E2" i="1" s="1"/>
  <c r="S28" i="1" l="1"/>
  <c r="T28" i="1" s="1"/>
  <c r="K4" i="1"/>
  <c r="L4" i="1" s="1"/>
  <c r="K24" i="1"/>
  <c r="L24" i="1" s="1"/>
  <c r="K7" i="1"/>
  <c r="L7" i="1" s="1"/>
  <c r="K6" i="1"/>
  <c r="L6" i="1" s="1"/>
  <c r="K5" i="1"/>
  <c r="L5" i="1" s="1"/>
  <c r="L3" i="1"/>
  <c r="K14" i="1"/>
  <c r="L14" i="1" s="1"/>
  <c r="T23" i="1"/>
  <c r="G4" i="1"/>
  <c r="G3" i="1"/>
  <c r="G2" i="1"/>
  <c r="G5" i="1"/>
  <c r="G6" i="1"/>
  <c r="G7" i="1"/>
  <c r="S27" i="1" l="1"/>
  <c r="T27" i="1" s="1"/>
  <c r="S25" i="1"/>
  <c r="S26" i="1"/>
  <c r="T26" i="1" s="1"/>
  <c r="K13" i="1"/>
  <c r="L13" i="1" s="1"/>
  <c r="K26" i="1"/>
  <c r="L26" i="1" s="1"/>
  <c r="K27" i="1"/>
  <c r="L27" i="1" s="1"/>
  <c r="K25" i="1"/>
  <c r="O27" i="1"/>
  <c r="P27" i="1" s="1"/>
  <c r="O26" i="1"/>
  <c r="P26" i="1" s="1"/>
  <c r="O25" i="1"/>
  <c r="S9" i="1"/>
  <c r="T9" i="1" s="1"/>
  <c r="S10" i="1"/>
  <c r="T10" i="1" s="1"/>
  <c r="S11" i="1"/>
  <c r="T11" i="1" s="1"/>
  <c r="S12" i="1"/>
  <c r="T12" i="1" s="1"/>
  <c r="S13" i="1"/>
  <c r="T13" i="1" s="1"/>
  <c r="S8" i="1"/>
  <c r="O11" i="1"/>
  <c r="P11" i="1" s="1"/>
  <c r="O12" i="1"/>
  <c r="P12" i="1" s="1"/>
  <c r="O13" i="1"/>
  <c r="P13" i="1" s="1"/>
  <c r="O8" i="1"/>
  <c r="O9" i="1"/>
  <c r="P9" i="1" s="1"/>
  <c r="O10" i="1"/>
  <c r="P10" i="1" s="1"/>
  <c r="K9" i="1"/>
  <c r="L9" i="1" s="1"/>
  <c r="K10" i="1"/>
  <c r="L10" i="1" s="1"/>
  <c r="K11" i="1"/>
  <c r="L11" i="1" s="1"/>
  <c r="K8" i="1"/>
  <c r="K12" i="1"/>
  <c r="L12" i="1" s="1"/>
  <c r="L25" i="1" l="1"/>
  <c r="K30" i="1"/>
  <c r="P25" i="1"/>
  <c r="O30" i="1"/>
  <c r="T25" i="1"/>
  <c r="S30" i="1"/>
  <c r="K16" i="1"/>
  <c r="T8" i="1"/>
  <c r="S16" i="1"/>
  <c r="P8" i="1"/>
  <c r="O16" i="1"/>
  <c r="L8" i="1"/>
  <c r="P30" i="1" l="1"/>
  <c r="T30" i="1"/>
  <c r="L30" i="1"/>
  <c r="P16" i="1"/>
  <c r="Q16" i="1"/>
  <c r="T16" i="1"/>
  <c r="U16" i="1"/>
  <c r="M16" i="1"/>
  <c r="L16" i="1"/>
</calcChain>
</file>

<file path=xl/sharedStrings.xml><?xml version="1.0" encoding="utf-8"?>
<sst xmlns="http://schemas.openxmlformats.org/spreadsheetml/2006/main" count="36" uniqueCount="19">
  <si>
    <t>Date</t>
  </si>
  <si>
    <t>5Y</t>
  </si>
  <si>
    <t>30Y</t>
  </si>
  <si>
    <t>interesse</t>
  </si>
  <si>
    <t>differenza</t>
  </si>
  <si>
    <t>media</t>
  </si>
  <si>
    <t>min</t>
  </si>
  <si>
    <t>1 quartile</t>
  </si>
  <si>
    <t>mediana</t>
  </si>
  <si>
    <t>3 quartile</t>
  </si>
  <si>
    <t>massimo</t>
  </si>
  <si>
    <t>Data</t>
  </si>
  <si>
    <t>Flusso</t>
  </si>
  <si>
    <t>Netto</t>
  </si>
  <si>
    <t>Nettissimo</t>
  </si>
  <si>
    <t>VALORI MEDI</t>
  </si>
  <si>
    <t>VALORI BASSI</t>
  </si>
  <si>
    <t>VALORI ALTI</t>
  </si>
  <si>
    <t>investito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</si>
</sst>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10" fontId="0" fillId="0" borderId="0" xfId="1" applyNumberFormat="1" applyFont="1"/>
    <xf numFmtId="0" fontId="4" fillId="0" borderId="0" xfId="0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E22D-7CBE-4A91-8034-7DBE6887E22A}">
  <dimension ref="A1:V158"/>
  <sheetViews>
    <sheetView tabSelected="1" zoomScale="130" zoomScaleNormal="130" workbookViewId="0">
      <selection activeCell="E12" sqref="E12"/>
    </sheetView>
  </sheetViews>
  <sheetFormatPr defaultRowHeight="15" x14ac:dyDescent="0.25"/>
  <cols>
    <col min="1" max="1" width="11.28515625" bestFit="1" customWidth="1"/>
    <col min="2" max="3" width="6.7109375" bestFit="1" customWidth="1"/>
    <col min="4" max="4" width="10.140625" bestFit="1" customWidth="1"/>
    <col min="10" max="10" width="11.28515625" bestFit="1" customWidth="1"/>
  </cols>
  <sheetData>
    <row r="1" spans="1:22" s="2" customFormat="1" x14ac:dyDescent="0.25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J1" s="6" t="s">
        <v>15</v>
      </c>
      <c r="K1" s="6"/>
      <c r="L1" s="6"/>
      <c r="M1" s="6"/>
      <c r="N1" s="6"/>
      <c r="O1" s="6" t="s">
        <v>16</v>
      </c>
      <c r="P1" s="6"/>
      <c r="Q1" s="6"/>
      <c r="R1" s="6"/>
      <c r="S1" s="6" t="s">
        <v>17</v>
      </c>
      <c r="T1"/>
      <c r="U1"/>
      <c r="V1"/>
    </row>
    <row r="2" spans="1:22" x14ac:dyDescent="0.25">
      <c r="A2" s="1">
        <v>45078</v>
      </c>
      <c r="B2">
        <v>3.0470000000000002</v>
      </c>
      <c r="C2">
        <v>2.601</v>
      </c>
      <c r="D2">
        <f>C2-B2</f>
        <v>-0.44600000000000017</v>
      </c>
      <c r="E2">
        <f>MAX(0,3*D2)</f>
        <v>0</v>
      </c>
      <c r="G2">
        <f>AVERAGE(E:E)</f>
        <v>2.7167006369426741</v>
      </c>
      <c r="H2" t="s">
        <v>5</v>
      </c>
      <c r="J2" s="2" t="s">
        <v>11</v>
      </c>
      <c r="K2" s="2" t="s">
        <v>12</v>
      </c>
      <c r="L2" s="2" t="s">
        <v>13</v>
      </c>
      <c r="M2" s="2" t="s">
        <v>14</v>
      </c>
      <c r="N2" s="2"/>
      <c r="O2" s="2" t="s">
        <v>12</v>
      </c>
      <c r="P2" s="2" t="s">
        <v>13</v>
      </c>
      <c r="Q2" s="2" t="s">
        <v>14</v>
      </c>
      <c r="R2" s="2"/>
      <c r="S2" s="2" t="s">
        <v>12</v>
      </c>
      <c r="T2" s="2" t="s">
        <v>13</v>
      </c>
      <c r="U2" s="2" t="s">
        <v>14</v>
      </c>
      <c r="V2" s="2"/>
    </row>
    <row r="3" spans="1:22" x14ac:dyDescent="0.25">
      <c r="A3" s="1">
        <v>45047</v>
      </c>
      <c r="B3">
        <v>3.0219999999999998</v>
      </c>
      <c r="C3">
        <v>2.589</v>
      </c>
      <c r="D3">
        <f t="shared" ref="D3:D66" si="0">C3-B3</f>
        <v>-0.43299999999999983</v>
      </c>
      <c r="E3">
        <f t="shared" ref="E3:E66" si="1">MAX(0,3*D3)</f>
        <v>0</v>
      </c>
      <c r="G3">
        <f>_xlfn.QUARTILE.INC(E:E,0)</f>
        <v>0</v>
      </c>
      <c r="H3" t="s">
        <v>6</v>
      </c>
      <c r="J3" s="3">
        <v>45105</v>
      </c>
      <c r="K3" s="4">
        <f>-$G$11</f>
        <v>-1000</v>
      </c>
      <c r="L3" s="4">
        <f>K3</f>
        <v>-1000</v>
      </c>
      <c r="M3" s="4">
        <f>L3</f>
        <v>-1000</v>
      </c>
      <c r="O3" s="4">
        <f>-$G$11</f>
        <v>-1000</v>
      </c>
      <c r="P3" s="4">
        <f>O3</f>
        <v>-1000</v>
      </c>
      <c r="Q3" s="4">
        <f>P3</f>
        <v>-1000</v>
      </c>
      <c r="S3" s="4">
        <f>-$G$11</f>
        <v>-1000</v>
      </c>
      <c r="T3" s="4">
        <f>S3</f>
        <v>-1000</v>
      </c>
      <c r="U3" s="4">
        <f>T3</f>
        <v>-1000</v>
      </c>
    </row>
    <row r="4" spans="1:22" x14ac:dyDescent="0.25">
      <c r="A4" s="1">
        <v>45017</v>
      </c>
      <c r="B4">
        <v>3.0409999999999999</v>
      </c>
      <c r="C4">
        <v>2.57</v>
      </c>
      <c r="D4">
        <f t="shared" si="0"/>
        <v>-0.47100000000000009</v>
      </c>
      <c r="E4">
        <f t="shared" si="1"/>
        <v>0</v>
      </c>
      <c r="G4">
        <f>_xlfn.QUARTILE.INC(E:E,1)</f>
        <v>1.9500000000000002</v>
      </c>
      <c r="H4" t="s">
        <v>7</v>
      </c>
      <c r="J4" s="1">
        <v>45473</v>
      </c>
      <c r="K4">
        <f>-K$3*5%</f>
        <v>50</v>
      </c>
      <c r="L4">
        <f>K4*(1-0.26)</f>
        <v>37</v>
      </c>
      <c r="M4" s="4">
        <f t="shared" ref="M4:M14" si="2">L4</f>
        <v>37</v>
      </c>
      <c r="O4">
        <f>-O$3*5%</f>
        <v>50</v>
      </c>
      <c r="P4">
        <f>O4*(1-0.26)</f>
        <v>37</v>
      </c>
      <c r="Q4" s="4">
        <f t="shared" ref="Q4:Q14" si="3">P4</f>
        <v>37</v>
      </c>
      <c r="S4">
        <f>-S$3*5%</f>
        <v>50</v>
      </c>
      <c r="T4">
        <f>S4*(1-0.26)</f>
        <v>37</v>
      </c>
      <c r="U4" s="4">
        <f t="shared" ref="U4:U14" si="4">T4</f>
        <v>37</v>
      </c>
    </row>
    <row r="5" spans="1:22" x14ac:dyDescent="0.25">
      <c r="A5" s="1">
        <v>44986</v>
      </c>
      <c r="B5">
        <v>3.0379999999999998</v>
      </c>
      <c r="C5">
        <v>2.4950000000000001</v>
      </c>
      <c r="D5">
        <f t="shared" si="0"/>
        <v>-0.54299999999999971</v>
      </c>
      <c r="E5">
        <f t="shared" si="1"/>
        <v>0</v>
      </c>
      <c r="G5">
        <f>_xlfn.QUARTILE.INC(E:E,2)</f>
        <v>2.964</v>
      </c>
      <c r="H5" t="s">
        <v>8</v>
      </c>
      <c r="J5" s="3">
        <v>45838</v>
      </c>
      <c r="K5">
        <f t="shared" ref="K5:K7" si="5">-K$3*5%</f>
        <v>50</v>
      </c>
      <c r="L5">
        <f t="shared" ref="L5:M13" si="6">K5*(1-0.26)</f>
        <v>37</v>
      </c>
      <c r="M5" s="4">
        <f t="shared" si="2"/>
        <v>37</v>
      </c>
      <c r="O5">
        <f t="shared" ref="O5:O7" si="7">-O$3*5%</f>
        <v>50</v>
      </c>
      <c r="P5">
        <f t="shared" ref="P5:P13" si="8">O5*(1-0.26)</f>
        <v>37</v>
      </c>
      <c r="Q5" s="4">
        <f t="shared" si="3"/>
        <v>37</v>
      </c>
      <c r="S5">
        <f t="shared" ref="S5:S7" si="9">-S$3*5%</f>
        <v>50</v>
      </c>
      <c r="T5">
        <f t="shared" ref="T5:T13" si="10">S5*(1-0.26)</f>
        <v>37</v>
      </c>
      <c r="U5" s="4">
        <f t="shared" si="4"/>
        <v>37</v>
      </c>
    </row>
    <row r="6" spans="1:22" x14ac:dyDescent="0.25">
      <c r="A6" s="1">
        <v>44958</v>
      </c>
      <c r="B6">
        <v>3.3839999999999999</v>
      </c>
      <c r="C6">
        <v>2.7149999999999999</v>
      </c>
      <c r="D6">
        <f t="shared" si="0"/>
        <v>-0.66900000000000004</v>
      </c>
      <c r="E6">
        <f t="shared" si="1"/>
        <v>0</v>
      </c>
      <c r="G6">
        <f>_xlfn.QUARTILE.INC(E:E,3)</f>
        <v>3.6870000000000003</v>
      </c>
      <c r="H6" t="s">
        <v>9</v>
      </c>
      <c r="J6" s="1">
        <v>46203</v>
      </c>
      <c r="K6">
        <f t="shared" si="5"/>
        <v>50</v>
      </c>
      <c r="L6">
        <f t="shared" si="6"/>
        <v>37</v>
      </c>
      <c r="M6" s="4">
        <f t="shared" si="2"/>
        <v>37</v>
      </c>
      <c r="O6">
        <f t="shared" si="7"/>
        <v>50</v>
      </c>
      <c r="P6">
        <f t="shared" si="8"/>
        <v>37</v>
      </c>
      <c r="Q6" s="4">
        <f t="shared" si="3"/>
        <v>37</v>
      </c>
      <c r="S6">
        <f t="shared" si="9"/>
        <v>50</v>
      </c>
      <c r="T6">
        <f t="shared" si="10"/>
        <v>37</v>
      </c>
      <c r="U6" s="4">
        <f t="shared" si="4"/>
        <v>37</v>
      </c>
    </row>
    <row r="7" spans="1:22" x14ac:dyDescent="0.25">
      <c r="A7" s="1">
        <v>44927</v>
      </c>
      <c r="B7">
        <v>2.9350000000000001</v>
      </c>
      <c r="C7">
        <v>2.3250000000000002</v>
      </c>
      <c r="D7">
        <f t="shared" si="0"/>
        <v>-0.60999999999999988</v>
      </c>
      <c r="E7">
        <f t="shared" si="1"/>
        <v>0</v>
      </c>
      <c r="G7">
        <f>_xlfn.QUARTILE.INC(E:E,4)</f>
        <v>4.6289999999999996</v>
      </c>
      <c r="H7" t="s">
        <v>10</v>
      </c>
      <c r="J7" s="3">
        <v>46568</v>
      </c>
      <c r="K7">
        <f t="shared" si="5"/>
        <v>50</v>
      </c>
      <c r="L7">
        <f t="shared" si="6"/>
        <v>37</v>
      </c>
      <c r="M7" s="4">
        <f t="shared" si="2"/>
        <v>37</v>
      </c>
      <c r="O7">
        <f t="shared" si="7"/>
        <v>50</v>
      </c>
      <c r="P7">
        <f t="shared" si="8"/>
        <v>37</v>
      </c>
      <c r="Q7" s="4">
        <f t="shared" si="3"/>
        <v>37</v>
      </c>
      <c r="S7">
        <f t="shared" si="9"/>
        <v>50</v>
      </c>
      <c r="T7">
        <f t="shared" si="10"/>
        <v>37</v>
      </c>
      <c r="U7" s="4">
        <f t="shared" si="4"/>
        <v>37</v>
      </c>
    </row>
    <row r="8" spans="1:22" x14ac:dyDescent="0.25">
      <c r="A8" s="1">
        <v>44896</v>
      </c>
      <c r="B8">
        <v>3.23</v>
      </c>
      <c r="C8">
        <v>2.524</v>
      </c>
      <c r="D8">
        <f t="shared" si="0"/>
        <v>-0.70599999999999996</v>
      </c>
      <c r="E8">
        <f t="shared" si="1"/>
        <v>0</v>
      </c>
      <c r="J8" s="1">
        <v>46934</v>
      </c>
      <c r="K8">
        <f>-K$3*$G$2/100</f>
        <v>27.167006369426741</v>
      </c>
      <c r="L8">
        <f t="shared" si="6"/>
        <v>20.103584713375788</v>
      </c>
      <c r="M8" s="4">
        <f t="shared" si="2"/>
        <v>20.103584713375788</v>
      </c>
      <c r="O8">
        <f>-O$3*$G$4/100</f>
        <v>19.500000000000004</v>
      </c>
      <c r="P8">
        <f t="shared" si="8"/>
        <v>14.430000000000003</v>
      </c>
      <c r="Q8" s="4">
        <f t="shared" si="3"/>
        <v>14.430000000000003</v>
      </c>
      <c r="S8">
        <f>-S$3*$G$6/100</f>
        <v>36.870000000000005</v>
      </c>
      <c r="T8">
        <f t="shared" si="10"/>
        <v>27.283800000000003</v>
      </c>
      <c r="U8" s="4">
        <f t="shared" si="4"/>
        <v>27.283800000000003</v>
      </c>
    </row>
    <row r="9" spans="1:22" x14ac:dyDescent="0.25">
      <c r="A9" s="1">
        <v>44866</v>
      </c>
      <c r="B9">
        <v>2.6539999999999999</v>
      </c>
      <c r="C9">
        <v>2.0289999999999999</v>
      </c>
      <c r="D9">
        <f t="shared" si="0"/>
        <v>-0.625</v>
      </c>
      <c r="E9">
        <f t="shared" si="1"/>
        <v>0</v>
      </c>
      <c r="J9" s="3">
        <v>47299</v>
      </c>
      <c r="K9">
        <f>-K$3*$G$2/100</f>
        <v>27.167006369426741</v>
      </c>
      <c r="L9">
        <f t="shared" si="6"/>
        <v>20.103584713375788</v>
      </c>
      <c r="M9" s="4">
        <f t="shared" si="2"/>
        <v>20.103584713375788</v>
      </c>
      <c r="O9">
        <f t="shared" ref="O9:O13" si="11">-O$3*$G$4/100</f>
        <v>19.500000000000004</v>
      </c>
      <c r="P9">
        <f t="shared" si="8"/>
        <v>14.430000000000003</v>
      </c>
      <c r="Q9" s="4">
        <f t="shared" si="3"/>
        <v>14.430000000000003</v>
      </c>
      <c r="S9">
        <f t="shared" ref="S9:S13" si="12">-S$3*$G$6/100</f>
        <v>36.870000000000005</v>
      </c>
      <c r="T9">
        <f t="shared" si="10"/>
        <v>27.283800000000003</v>
      </c>
      <c r="U9" s="4">
        <f t="shared" si="4"/>
        <v>27.283800000000003</v>
      </c>
    </row>
    <row r="10" spans="1:22" x14ac:dyDescent="0.25">
      <c r="A10" s="1">
        <v>44835</v>
      </c>
      <c r="B10">
        <v>2.9249999999999998</v>
      </c>
      <c r="C10">
        <v>2.4660000000000002</v>
      </c>
      <c r="D10">
        <f t="shared" si="0"/>
        <v>-0.45899999999999963</v>
      </c>
      <c r="E10">
        <f t="shared" si="1"/>
        <v>0</v>
      </c>
      <c r="J10" s="1">
        <v>47664</v>
      </c>
      <c r="K10">
        <f>-K$3*$G$2/100</f>
        <v>27.167006369426741</v>
      </c>
      <c r="L10">
        <f t="shared" si="6"/>
        <v>20.103584713375788</v>
      </c>
      <c r="M10" s="4">
        <f t="shared" si="2"/>
        <v>20.103584713375788</v>
      </c>
      <c r="O10">
        <f t="shared" si="11"/>
        <v>19.500000000000004</v>
      </c>
      <c r="P10">
        <f t="shared" si="8"/>
        <v>14.430000000000003</v>
      </c>
      <c r="Q10" s="4">
        <f t="shared" si="3"/>
        <v>14.430000000000003</v>
      </c>
      <c r="S10">
        <f t="shared" si="12"/>
        <v>36.870000000000005</v>
      </c>
      <c r="T10">
        <f t="shared" si="10"/>
        <v>27.283800000000003</v>
      </c>
      <c r="U10" s="4">
        <f t="shared" si="4"/>
        <v>27.283800000000003</v>
      </c>
    </row>
    <row r="11" spans="1:22" x14ac:dyDescent="0.25">
      <c r="A11" s="1">
        <v>44805</v>
      </c>
      <c r="B11">
        <v>2.9609999999999999</v>
      </c>
      <c r="C11">
        <v>2.3959999999999999</v>
      </c>
      <c r="D11">
        <f t="shared" si="0"/>
        <v>-0.56499999999999995</v>
      </c>
      <c r="E11">
        <f t="shared" si="1"/>
        <v>0</v>
      </c>
      <c r="G11" s="7">
        <v>1000</v>
      </c>
      <c r="H11" t="s">
        <v>18</v>
      </c>
      <c r="J11" s="3">
        <v>48029</v>
      </c>
      <c r="K11">
        <f>-K$3*$G$2/100</f>
        <v>27.167006369426741</v>
      </c>
      <c r="L11">
        <f t="shared" si="6"/>
        <v>20.103584713375788</v>
      </c>
      <c r="M11" s="4">
        <f t="shared" si="2"/>
        <v>20.103584713375788</v>
      </c>
      <c r="O11">
        <f t="shared" si="11"/>
        <v>19.500000000000004</v>
      </c>
      <c r="P11">
        <f t="shared" si="8"/>
        <v>14.430000000000003</v>
      </c>
      <c r="Q11" s="4">
        <f t="shared" si="3"/>
        <v>14.430000000000003</v>
      </c>
      <c r="S11">
        <f t="shared" si="12"/>
        <v>36.870000000000005</v>
      </c>
      <c r="T11">
        <f t="shared" si="10"/>
        <v>27.283800000000003</v>
      </c>
      <c r="U11" s="4">
        <f t="shared" si="4"/>
        <v>27.283800000000003</v>
      </c>
    </row>
    <row r="12" spans="1:22" x14ac:dyDescent="0.25">
      <c r="A12" s="1">
        <v>44774</v>
      </c>
      <c r="B12">
        <v>2.2639999999999998</v>
      </c>
      <c r="C12">
        <v>2.0539999999999998</v>
      </c>
      <c r="D12">
        <f t="shared" si="0"/>
        <v>-0.20999999999999996</v>
      </c>
      <c r="E12">
        <f t="shared" si="1"/>
        <v>0</v>
      </c>
      <c r="J12" s="1">
        <v>48395</v>
      </c>
      <c r="K12">
        <f>-K$3*$G$2/100</f>
        <v>27.167006369426741</v>
      </c>
      <c r="L12">
        <f t="shared" si="6"/>
        <v>20.103584713375788</v>
      </c>
      <c r="M12" s="4">
        <f t="shared" si="2"/>
        <v>20.103584713375788</v>
      </c>
      <c r="O12">
        <f t="shared" si="11"/>
        <v>19.500000000000004</v>
      </c>
      <c r="P12">
        <f t="shared" si="8"/>
        <v>14.430000000000003</v>
      </c>
      <c r="Q12" s="4">
        <f t="shared" si="3"/>
        <v>14.430000000000003</v>
      </c>
      <c r="S12">
        <f t="shared" si="12"/>
        <v>36.870000000000005</v>
      </c>
      <c r="T12">
        <f t="shared" si="10"/>
        <v>27.283800000000003</v>
      </c>
      <c r="U12" s="4">
        <f t="shared" si="4"/>
        <v>27.283800000000003</v>
      </c>
    </row>
    <row r="13" spans="1:22" x14ac:dyDescent="0.25">
      <c r="A13" s="1">
        <v>44743</v>
      </c>
      <c r="B13">
        <v>1.345</v>
      </c>
      <c r="C13">
        <v>1.496</v>
      </c>
      <c r="D13">
        <f t="shared" si="0"/>
        <v>0.15100000000000002</v>
      </c>
      <c r="E13">
        <f t="shared" si="1"/>
        <v>0.45300000000000007</v>
      </c>
      <c r="J13" s="1">
        <v>48760</v>
      </c>
      <c r="K13">
        <f>-K$3*$G$2/100</f>
        <v>27.167006369426741</v>
      </c>
      <c r="L13">
        <f t="shared" si="6"/>
        <v>20.103584713375788</v>
      </c>
      <c r="M13" s="4">
        <f t="shared" si="2"/>
        <v>20.103584713375788</v>
      </c>
      <c r="O13">
        <f t="shared" si="11"/>
        <v>19.500000000000004</v>
      </c>
      <c r="P13">
        <f t="shared" si="8"/>
        <v>14.430000000000003</v>
      </c>
      <c r="Q13" s="4">
        <f t="shared" si="3"/>
        <v>14.430000000000003</v>
      </c>
      <c r="S13">
        <f t="shared" si="12"/>
        <v>36.870000000000005</v>
      </c>
      <c r="T13">
        <f t="shared" si="10"/>
        <v>27.283800000000003</v>
      </c>
      <c r="U13" s="4">
        <f t="shared" si="4"/>
        <v>27.283800000000003</v>
      </c>
    </row>
    <row r="14" spans="1:22" x14ac:dyDescent="0.25">
      <c r="A14" s="1">
        <v>44713</v>
      </c>
      <c r="B14">
        <v>1.7729999999999999</v>
      </c>
      <c r="C14">
        <v>1.9670000000000001</v>
      </c>
      <c r="D14">
        <f t="shared" si="0"/>
        <v>0.19400000000000017</v>
      </c>
      <c r="E14">
        <f t="shared" si="1"/>
        <v>0.58200000000000052</v>
      </c>
      <c r="J14" s="1">
        <v>48760</v>
      </c>
      <c r="K14">
        <f>-K3</f>
        <v>1000</v>
      </c>
      <c r="L14" s="4">
        <f>K14</f>
        <v>1000</v>
      </c>
      <c r="M14" s="4">
        <f t="shared" si="2"/>
        <v>1000</v>
      </c>
      <c r="O14">
        <f>-O3</f>
        <v>1000</v>
      </c>
      <c r="P14" s="4">
        <f>O14</f>
        <v>1000</v>
      </c>
      <c r="Q14" s="4">
        <f t="shared" si="3"/>
        <v>1000</v>
      </c>
      <c r="S14">
        <f>-S3</f>
        <v>1000</v>
      </c>
      <c r="T14" s="4">
        <f>S14</f>
        <v>1000</v>
      </c>
      <c r="U14" s="4">
        <f t="shared" si="4"/>
        <v>1000</v>
      </c>
    </row>
    <row r="15" spans="1:22" x14ac:dyDescent="0.25">
      <c r="A15" s="1">
        <v>44682</v>
      </c>
      <c r="B15">
        <v>1.5109999999999999</v>
      </c>
      <c r="C15">
        <v>1.7290000000000001</v>
      </c>
      <c r="D15">
        <f t="shared" si="0"/>
        <v>0.21800000000000019</v>
      </c>
      <c r="E15">
        <f t="shared" si="1"/>
        <v>0.65400000000000058</v>
      </c>
      <c r="J15" s="1"/>
    </row>
    <row r="16" spans="1:22" x14ac:dyDescent="0.25">
      <c r="A16" s="1">
        <v>44652</v>
      </c>
      <c r="B16">
        <v>1.43</v>
      </c>
      <c r="C16">
        <v>1.4870000000000001</v>
      </c>
      <c r="D16">
        <f t="shared" si="0"/>
        <v>5.7000000000000162E-2</v>
      </c>
      <c r="E16">
        <f t="shared" si="1"/>
        <v>0.17100000000000048</v>
      </c>
      <c r="K16" s="5">
        <f>XIRR(K3:K14,$J$3:$J$14)</f>
        <v>3.7256506085395824E-2</v>
      </c>
      <c r="L16" s="5">
        <f t="shared" ref="L16:M16" si="13">XIRR(L3:L14,$J$3:$J$14)</f>
        <v>2.7373990416526793E-2</v>
      </c>
      <c r="M16" s="5">
        <f t="shared" si="13"/>
        <v>2.7373990416526793E-2</v>
      </c>
      <c r="O16" s="5">
        <f>XIRR(O3:O14,$J$3:$J$14)</f>
        <v>3.2844933867454532E-2</v>
      </c>
      <c r="P16" s="5">
        <f t="shared" ref="P16:Q16" si="14">XIRR(P3:P14,$J$3:$J$14)</f>
        <v>2.4071988463401799E-2</v>
      </c>
      <c r="Q16" s="5">
        <f t="shared" si="14"/>
        <v>2.4071988463401799E-2</v>
      </c>
      <c r="S16" s="5">
        <f>XIRR(S3:S14,$J$3:$J$14)</f>
        <v>4.2723152041435244E-2</v>
      </c>
      <c r="T16" s="5">
        <f t="shared" ref="T16:U16" si="15">XIRR(T3:T14,$J$3:$J$14)</f>
        <v>3.148825466632843E-2</v>
      </c>
      <c r="U16" s="5">
        <f t="shared" si="15"/>
        <v>3.148825466632843E-2</v>
      </c>
    </row>
    <row r="17" spans="1:21" x14ac:dyDescent="0.25">
      <c r="A17" s="1">
        <v>44621</v>
      </c>
      <c r="B17">
        <v>0.98599999999999999</v>
      </c>
      <c r="C17">
        <v>1.02</v>
      </c>
      <c r="D17">
        <f t="shared" si="0"/>
        <v>3.400000000000003E-2</v>
      </c>
      <c r="E17">
        <f t="shared" si="1"/>
        <v>0.10200000000000009</v>
      </c>
    </row>
    <row r="18" spans="1:21" x14ac:dyDescent="0.25">
      <c r="A18" s="1">
        <v>44593</v>
      </c>
      <c r="B18">
        <v>0.45600000000000002</v>
      </c>
      <c r="C18">
        <v>0.75900000000000001</v>
      </c>
      <c r="D18">
        <f t="shared" si="0"/>
        <v>0.30299999999999999</v>
      </c>
      <c r="E18">
        <f t="shared" si="1"/>
        <v>0.90900000000000003</v>
      </c>
    </row>
    <row r="19" spans="1:21" x14ac:dyDescent="0.25">
      <c r="A19" s="1">
        <v>44562</v>
      </c>
      <c r="B19">
        <v>0.22900000000000001</v>
      </c>
      <c r="C19">
        <v>0.501</v>
      </c>
      <c r="D19">
        <f t="shared" si="0"/>
        <v>0.27200000000000002</v>
      </c>
      <c r="E19">
        <f t="shared" si="1"/>
        <v>0.81600000000000006</v>
      </c>
    </row>
    <row r="20" spans="1:21" x14ac:dyDescent="0.25">
      <c r="A20" s="1">
        <v>44531</v>
      </c>
      <c r="B20">
        <v>1.0999999999999999E-2</v>
      </c>
      <c r="C20">
        <v>0.47399999999999998</v>
      </c>
      <c r="D20">
        <f t="shared" si="0"/>
        <v>0.46299999999999997</v>
      </c>
      <c r="E20">
        <f t="shared" si="1"/>
        <v>1.3889999999999998</v>
      </c>
      <c r="J20" s="6" t="s">
        <v>15</v>
      </c>
      <c r="K20" s="6"/>
      <c r="L20" s="6"/>
      <c r="M20" s="6"/>
      <c r="N20" s="6"/>
      <c r="O20" s="6"/>
      <c r="P20" s="6"/>
      <c r="Q20" s="6"/>
      <c r="R20" s="6"/>
    </row>
    <row r="21" spans="1:21" x14ac:dyDescent="0.25">
      <c r="A21" s="1">
        <v>44501</v>
      </c>
      <c r="B21">
        <v>-0.12</v>
      </c>
      <c r="C21">
        <v>0.22500000000000001</v>
      </c>
      <c r="D21">
        <f t="shared" si="0"/>
        <v>0.34499999999999997</v>
      </c>
      <c r="E21">
        <f t="shared" si="1"/>
        <v>1.0349999999999999</v>
      </c>
      <c r="J21" s="2" t="s">
        <v>11</v>
      </c>
      <c r="K21" s="2" t="s">
        <v>12</v>
      </c>
      <c r="L21" s="2" t="s">
        <v>13</v>
      </c>
      <c r="M21" s="2" t="s">
        <v>14</v>
      </c>
      <c r="N21" s="2"/>
      <c r="O21" s="2" t="s">
        <v>12</v>
      </c>
      <c r="P21" s="2" t="s">
        <v>13</v>
      </c>
      <c r="Q21" s="2" t="s">
        <v>14</v>
      </c>
      <c r="R21" s="2"/>
      <c r="S21" s="2" t="s">
        <v>12</v>
      </c>
      <c r="T21" s="2" t="s">
        <v>13</v>
      </c>
      <c r="U21" s="2" t="s">
        <v>14</v>
      </c>
    </row>
    <row r="22" spans="1:21" x14ac:dyDescent="0.25">
      <c r="A22" s="1">
        <v>44470</v>
      </c>
      <c r="B22">
        <v>3.7999999999999999E-2</v>
      </c>
      <c r="C22">
        <v>0.28799999999999998</v>
      </c>
      <c r="D22">
        <f t="shared" si="0"/>
        <v>0.24999999999999997</v>
      </c>
      <c r="E22">
        <f t="shared" si="1"/>
        <v>0.74999999999999989</v>
      </c>
      <c r="J22" s="3">
        <v>45098</v>
      </c>
      <c r="K22" s="4">
        <f>-$G$11</f>
        <v>-1000</v>
      </c>
      <c r="L22" s="4">
        <f>K22</f>
        <v>-1000</v>
      </c>
      <c r="M22" s="4">
        <f>L22</f>
        <v>-1000</v>
      </c>
      <c r="O22" s="4">
        <f>-$G$11</f>
        <v>-1000</v>
      </c>
      <c r="P22" s="4">
        <f>O22</f>
        <v>-1000</v>
      </c>
      <c r="Q22" s="4">
        <f>P22</f>
        <v>-1000</v>
      </c>
      <c r="S22" s="4">
        <f>-$G$11</f>
        <v>-1000</v>
      </c>
      <c r="T22" s="4">
        <f>S22</f>
        <v>-1000</v>
      </c>
      <c r="U22" s="4">
        <f>T22</f>
        <v>-1000</v>
      </c>
    </row>
    <row r="23" spans="1:21" x14ac:dyDescent="0.25">
      <c r="A23" s="1">
        <v>44440</v>
      </c>
      <c r="B23">
        <v>-0.19</v>
      </c>
      <c r="C23">
        <v>0.48699999999999999</v>
      </c>
      <c r="D23">
        <f t="shared" si="0"/>
        <v>0.67700000000000005</v>
      </c>
      <c r="E23">
        <f t="shared" si="1"/>
        <v>2.0310000000000001</v>
      </c>
      <c r="J23" s="1">
        <v>45466</v>
      </c>
      <c r="K23">
        <f>-K$3*5%</f>
        <v>50</v>
      </c>
      <c r="L23">
        <f>K23*(1-0.26)</f>
        <v>37</v>
      </c>
      <c r="M23" s="4">
        <f t="shared" ref="M23:M33" si="16">L23</f>
        <v>37</v>
      </c>
      <c r="O23">
        <f>-O$3*5%</f>
        <v>50</v>
      </c>
      <c r="P23">
        <f>O23*(1-0.26)</f>
        <v>37</v>
      </c>
      <c r="Q23" s="4">
        <f t="shared" ref="Q23:Q33" si="17">P23</f>
        <v>37</v>
      </c>
      <c r="S23">
        <f>-S$3*5%</f>
        <v>50</v>
      </c>
      <c r="T23">
        <f>S23*(1-0.26)</f>
        <v>37</v>
      </c>
      <c r="U23" s="4">
        <f t="shared" ref="U23:U33" si="18">T23</f>
        <v>37</v>
      </c>
    </row>
    <row r="24" spans="1:21" x14ac:dyDescent="0.25">
      <c r="A24" s="1">
        <v>44409</v>
      </c>
      <c r="B24">
        <v>-0.33</v>
      </c>
      <c r="C24">
        <v>0.29699999999999999</v>
      </c>
      <c r="D24">
        <f t="shared" si="0"/>
        <v>0.627</v>
      </c>
      <c r="E24">
        <f t="shared" si="1"/>
        <v>1.881</v>
      </c>
      <c r="J24" s="3">
        <v>45831</v>
      </c>
      <c r="K24">
        <f t="shared" ref="K24" si="19">-K$3*5%</f>
        <v>50</v>
      </c>
      <c r="L24">
        <f t="shared" ref="L24:L27" si="20">K24*(1-0.26)</f>
        <v>37</v>
      </c>
      <c r="M24" s="4">
        <f t="shared" si="16"/>
        <v>37</v>
      </c>
      <c r="O24">
        <f t="shared" ref="O24" si="21">-O$3*5%</f>
        <v>50</v>
      </c>
      <c r="P24">
        <f t="shared" ref="P24:P27" si="22">O24*(1-0.26)</f>
        <v>37</v>
      </c>
      <c r="Q24" s="4">
        <f t="shared" si="17"/>
        <v>37</v>
      </c>
      <c r="S24">
        <f t="shared" ref="S24" si="23">-S$3*5%</f>
        <v>50</v>
      </c>
      <c r="T24">
        <f t="shared" ref="T24:T27" si="24">S24*(1-0.26)</f>
        <v>37</v>
      </c>
      <c r="U24" s="4">
        <f t="shared" si="18"/>
        <v>37</v>
      </c>
    </row>
    <row r="25" spans="1:21" x14ac:dyDescent="0.25">
      <c r="A25" s="1">
        <v>44378</v>
      </c>
      <c r="B25">
        <v>-0.36399999999999999</v>
      </c>
      <c r="C25">
        <v>0.25700000000000001</v>
      </c>
      <c r="D25">
        <f t="shared" si="0"/>
        <v>0.621</v>
      </c>
      <c r="E25">
        <f t="shared" si="1"/>
        <v>1.863</v>
      </c>
      <c r="J25" s="1">
        <v>46196</v>
      </c>
      <c r="K25">
        <f>-K$3*$G$2/100</f>
        <v>27.167006369426741</v>
      </c>
      <c r="L25">
        <f t="shared" si="20"/>
        <v>20.103584713375788</v>
      </c>
      <c r="M25" s="4">
        <f t="shared" si="16"/>
        <v>20.103584713375788</v>
      </c>
      <c r="O25">
        <f>-O$3*$G$4/100</f>
        <v>19.500000000000004</v>
      </c>
      <c r="P25">
        <f t="shared" si="22"/>
        <v>14.430000000000003</v>
      </c>
      <c r="Q25" s="4">
        <f t="shared" si="17"/>
        <v>14.430000000000003</v>
      </c>
      <c r="S25">
        <f>-S$3*$G$6/100</f>
        <v>36.870000000000005</v>
      </c>
      <c r="T25">
        <f t="shared" si="24"/>
        <v>27.283800000000003</v>
      </c>
      <c r="U25" s="4">
        <f t="shared" si="18"/>
        <v>27.283800000000003</v>
      </c>
    </row>
    <row r="26" spans="1:21" x14ac:dyDescent="0.25">
      <c r="A26" s="1">
        <v>44348</v>
      </c>
      <c r="B26">
        <v>-0.25</v>
      </c>
      <c r="C26">
        <v>0.47299999999999998</v>
      </c>
      <c r="D26">
        <f t="shared" si="0"/>
        <v>0.72299999999999998</v>
      </c>
      <c r="E26">
        <f t="shared" si="1"/>
        <v>2.169</v>
      </c>
      <c r="J26" s="3">
        <v>46561</v>
      </c>
      <c r="K26">
        <f>-K$3*$G$2/100</f>
        <v>27.167006369426741</v>
      </c>
      <c r="L26">
        <f t="shared" si="20"/>
        <v>20.103584713375788</v>
      </c>
      <c r="M26" s="4">
        <f t="shared" si="16"/>
        <v>20.103584713375788</v>
      </c>
      <c r="O26">
        <f t="shared" ref="O26:O27" si="25">-O$3*$G$4/100</f>
        <v>19.500000000000004</v>
      </c>
      <c r="P26">
        <f t="shared" si="22"/>
        <v>14.430000000000003</v>
      </c>
      <c r="Q26" s="4">
        <f t="shared" si="17"/>
        <v>14.430000000000003</v>
      </c>
      <c r="S26">
        <f t="shared" ref="S26:S27" si="26">-S$3*$G$6/100</f>
        <v>36.870000000000005</v>
      </c>
      <c r="T26">
        <f t="shared" si="24"/>
        <v>27.283800000000003</v>
      </c>
      <c r="U26" s="4">
        <f t="shared" si="18"/>
        <v>27.283800000000003</v>
      </c>
    </row>
    <row r="27" spans="1:21" x14ac:dyDescent="0.25">
      <c r="A27" s="1">
        <v>44317</v>
      </c>
      <c r="B27">
        <v>-0.26</v>
      </c>
      <c r="C27">
        <v>0.502</v>
      </c>
      <c r="D27">
        <f t="shared" si="0"/>
        <v>0.76200000000000001</v>
      </c>
      <c r="E27">
        <f t="shared" si="1"/>
        <v>2.286</v>
      </c>
      <c r="J27" s="1">
        <v>46927</v>
      </c>
      <c r="K27">
        <f>-K$3*$G$2/100</f>
        <v>27.167006369426741</v>
      </c>
      <c r="L27">
        <f t="shared" si="20"/>
        <v>20.103584713375788</v>
      </c>
      <c r="M27" s="4">
        <f t="shared" si="16"/>
        <v>20.103584713375788</v>
      </c>
      <c r="O27">
        <f t="shared" si="25"/>
        <v>19.500000000000004</v>
      </c>
      <c r="P27">
        <f t="shared" si="22"/>
        <v>14.430000000000003</v>
      </c>
      <c r="Q27" s="4">
        <f t="shared" si="17"/>
        <v>14.430000000000003</v>
      </c>
      <c r="S27">
        <f t="shared" si="26"/>
        <v>36.870000000000005</v>
      </c>
      <c r="T27">
        <f t="shared" si="24"/>
        <v>27.283800000000003</v>
      </c>
      <c r="U27" s="4">
        <f t="shared" si="18"/>
        <v>27.283800000000003</v>
      </c>
    </row>
    <row r="28" spans="1:21" x14ac:dyDescent="0.25">
      <c r="A28" s="1">
        <v>44287</v>
      </c>
      <c r="B28">
        <v>-0.26</v>
      </c>
      <c r="C28">
        <v>0.54500000000000004</v>
      </c>
      <c r="D28">
        <f t="shared" si="0"/>
        <v>0.80500000000000005</v>
      </c>
      <c r="E28">
        <f t="shared" si="1"/>
        <v>2.415</v>
      </c>
      <c r="J28" s="1">
        <v>46927</v>
      </c>
      <c r="K28">
        <f>-K22</f>
        <v>1000</v>
      </c>
      <c r="L28" s="4">
        <f>K28</f>
        <v>1000</v>
      </c>
      <c r="M28" s="4">
        <f t="shared" si="16"/>
        <v>1000</v>
      </c>
      <c r="O28">
        <f>-O22</f>
        <v>1000</v>
      </c>
      <c r="P28" s="4">
        <f>O28</f>
        <v>1000</v>
      </c>
      <c r="Q28" s="4">
        <f t="shared" si="17"/>
        <v>1000</v>
      </c>
      <c r="S28">
        <f>-S22</f>
        <v>1000</v>
      </c>
      <c r="T28" s="4">
        <f>S28</f>
        <v>1000</v>
      </c>
      <c r="U28" s="4">
        <f t="shared" si="18"/>
        <v>1000</v>
      </c>
    </row>
    <row r="29" spans="1:21" x14ac:dyDescent="0.25">
      <c r="A29" s="1">
        <v>44256</v>
      </c>
      <c r="B29">
        <v>-0.31</v>
      </c>
      <c r="C29">
        <v>0.47899999999999998</v>
      </c>
      <c r="D29">
        <f t="shared" si="0"/>
        <v>0.78899999999999992</v>
      </c>
      <c r="E29">
        <f t="shared" si="1"/>
        <v>2.367</v>
      </c>
      <c r="J29" s="1"/>
      <c r="M29" s="4"/>
      <c r="Q29" s="4"/>
      <c r="U29" s="4"/>
    </row>
    <row r="30" spans="1:21" x14ac:dyDescent="0.25">
      <c r="A30" s="1">
        <v>44228</v>
      </c>
      <c r="B30">
        <v>-0.31</v>
      </c>
      <c r="C30">
        <v>0.34</v>
      </c>
      <c r="D30">
        <f t="shared" si="0"/>
        <v>0.65</v>
      </c>
      <c r="E30">
        <f t="shared" si="1"/>
        <v>1.9500000000000002</v>
      </c>
      <c r="K30" s="5">
        <f>XIRR(K22:K28,$J$22:$J$28)</f>
        <v>3.6711964011192325E-2</v>
      </c>
      <c r="L30" s="5">
        <f t="shared" ref="L30:U30" si="27">XIRR(L22:L28,$J$22:$J$28)</f>
        <v>2.7072373032569885E-2</v>
      </c>
      <c r="M30" s="5">
        <f t="shared" si="16"/>
        <v>2.7072373032569885E-2</v>
      </c>
      <c r="N30" s="5"/>
      <c r="O30" s="5">
        <f t="shared" si="27"/>
        <v>3.2209041714668277E-2</v>
      </c>
      <c r="P30" s="5">
        <f t="shared" si="27"/>
        <v>2.3722895979881285E-2</v>
      </c>
      <c r="Q30" s="5">
        <f t="shared" si="17"/>
        <v>2.3722895979881285E-2</v>
      </c>
      <c r="R30" s="5"/>
      <c r="S30" s="5">
        <f t="shared" si="27"/>
        <v>4.235199987888337E-2</v>
      </c>
      <c r="T30" s="5">
        <f t="shared" si="27"/>
        <v>3.1278899312019354E-2</v>
      </c>
      <c r="U30" s="5">
        <f t="shared" si="18"/>
        <v>3.1278899312019354E-2</v>
      </c>
    </row>
    <row r="31" spans="1:21" x14ac:dyDescent="0.25">
      <c r="A31" s="1">
        <v>44197</v>
      </c>
      <c r="B31">
        <v>-0.44</v>
      </c>
      <c r="C31">
        <v>0.115</v>
      </c>
      <c r="D31">
        <f t="shared" si="0"/>
        <v>0.55500000000000005</v>
      </c>
      <c r="E31">
        <f t="shared" si="1"/>
        <v>1.665</v>
      </c>
      <c r="M31" s="4"/>
      <c r="Q31" s="4"/>
      <c r="U31" s="4"/>
    </row>
    <row r="32" spans="1:21" x14ac:dyDescent="0.25">
      <c r="A32" s="1">
        <v>44166</v>
      </c>
      <c r="B32">
        <v>-0.46</v>
      </c>
      <c r="C32">
        <v>-2.9000000000000001E-2</v>
      </c>
      <c r="D32">
        <f t="shared" si="0"/>
        <v>0.43099999999999999</v>
      </c>
      <c r="E32">
        <f t="shared" si="1"/>
        <v>1.2929999999999999</v>
      </c>
      <c r="M32" s="4"/>
      <c r="Q32" s="4"/>
      <c r="U32" s="4"/>
    </row>
    <row r="33" spans="1:21" x14ac:dyDescent="0.25">
      <c r="A33" s="1">
        <v>44136</v>
      </c>
      <c r="B33">
        <v>-0.46</v>
      </c>
      <c r="C33">
        <v>-1.2E-2</v>
      </c>
      <c r="D33">
        <f t="shared" si="0"/>
        <v>0.44800000000000001</v>
      </c>
      <c r="E33">
        <f t="shared" si="1"/>
        <v>1.3440000000000001</v>
      </c>
      <c r="M33" s="4"/>
      <c r="Q33" s="4"/>
      <c r="U33" s="4"/>
    </row>
    <row r="34" spans="1:21" x14ac:dyDescent="0.25">
      <c r="A34" s="1">
        <v>44105</v>
      </c>
      <c r="B34">
        <v>-0.49299999999999999</v>
      </c>
      <c r="C34">
        <v>-5.8000000000000003E-2</v>
      </c>
      <c r="D34">
        <f t="shared" si="0"/>
        <v>0.435</v>
      </c>
      <c r="E34">
        <f t="shared" si="1"/>
        <v>1.3049999999999999</v>
      </c>
    </row>
    <row r="35" spans="1:21" x14ac:dyDescent="0.25">
      <c r="A35" s="1">
        <v>44075</v>
      </c>
      <c r="B35">
        <v>-0.43099999999999999</v>
      </c>
      <c r="C35">
        <v>-1.2999999999999999E-2</v>
      </c>
      <c r="D35">
        <f t="shared" si="0"/>
        <v>0.41799999999999998</v>
      </c>
      <c r="E35">
        <f t="shared" si="1"/>
        <v>1.254</v>
      </c>
    </row>
    <row r="36" spans="1:21" x14ac:dyDescent="0.25">
      <c r="A36" s="1">
        <v>44044</v>
      </c>
      <c r="B36">
        <v>-0.36</v>
      </c>
      <c r="C36">
        <v>0.111</v>
      </c>
      <c r="D36">
        <f t="shared" si="0"/>
        <v>0.47099999999999997</v>
      </c>
      <c r="E36">
        <f t="shared" si="1"/>
        <v>1.4129999999999998</v>
      </c>
    </row>
    <row r="37" spans="1:21" x14ac:dyDescent="0.25">
      <c r="A37" s="1">
        <v>44013</v>
      </c>
      <c r="B37">
        <v>-0.39700000000000002</v>
      </c>
      <c r="C37">
        <v>-0.06</v>
      </c>
      <c r="D37">
        <f t="shared" si="0"/>
        <v>0.33700000000000002</v>
      </c>
      <c r="E37">
        <f t="shared" si="1"/>
        <v>1.0110000000000001</v>
      </c>
    </row>
    <row r="38" spans="1:21" x14ac:dyDescent="0.25">
      <c r="A38" s="1">
        <v>43983</v>
      </c>
      <c r="B38">
        <v>-0.35</v>
      </c>
      <c r="C38">
        <v>2.8000000000000001E-2</v>
      </c>
      <c r="D38">
        <f t="shared" si="0"/>
        <v>0.378</v>
      </c>
      <c r="E38">
        <f t="shared" si="1"/>
        <v>1.1339999999999999</v>
      </c>
    </row>
    <row r="39" spans="1:21" x14ac:dyDescent="0.25">
      <c r="A39" s="1">
        <v>43952</v>
      </c>
      <c r="B39">
        <v>-0.28000000000000003</v>
      </c>
      <c r="C39">
        <v>2.9000000000000001E-2</v>
      </c>
      <c r="D39">
        <f t="shared" si="0"/>
        <v>0.30900000000000005</v>
      </c>
      <c r="E39">
        <f t="shared" si="1"/>
        <v>0.92700000000000016</v>
      </c>
    </row>
    <row r="40" spans="1:21" x14ac:dyDescent="0.25">
      <c r="A40" s="1">
        <v>43922</v>
      </c>
      <c r="B40">
        <v>-0.32</v>
      </c>
      <c r="C40">
        <v>-0.06</v>
      </c>
      <c r="D40">
        <f t="shared" si="0"/>
        <v>0.26</v>
      </c>
      <c r="E40">
        <f t="shared" si="1"/>
        <v>0.78</v>
      </c>
    </row>
    <row r="41" spans="1:21" x14ac:dyDescent="0.25">
      <c r="A41" s="1">
        <v>43891</v>
      </c>
      <c r="B41">
        <v>-0.23</v>
      </c>
      <c r="C41">
        <v>0.16600000000000001</v>
      </c>
      <c r="D41">
        <f t="shared" si="0"/>
        <v>0.39600000000000002</v>
      </c>
      <c r="E41">
        <f t="shared" si="1"/>
        <v>1.1880000000000002</v>
      </c>
    </row>
    <row r="42" spans="1:21" x14ac:dyDescent="0.25">
      <c r="A42" s="1">
        <v>43862</v>
      </c>
      <c r="B42">
        <v>-0.38</v>
      </c>
      <c r="C42">
        <v>0.124</v>
      </c>
      <c r="D42">
        <f t="shared" si="0"/>
        <v>0.504</v>
      </c>
      <c r="E42">
        <f t="shared" si="1"/>
        <v>1.512</v>
      </c>
    </row>
    <row r="43" spans="1:21" x14ac:dyDescent="0.25">
      <c r="A43" s="1">
        <v>43831</v>
      </c>
      <c r="B43">
        <v>-0.3</v>
      </c>
      <c r="C43">
        <v>0.33500000000000002</v>
      </c>
      <c r="D43">
        <f t="shared" si="0"/>
        <v>0.63500000000000001</v>
      </c>
      <c r="E43">
        <f t="shared" si="1"/>
        <v>1.905</v>
      </c>
    </row>
    <row r="44" spans="1:21" x14ac:dyDescent="0.25">
      <c r="A44" s="1">
        <v>43800</v>
      </c>
      <c r="B44">
        <v>-0.122</v>
      </c>
      <c r="C44">
        <v>0.627</v>
      </c>
      <c r="D44">
        <f t="shared" si="0"/>
        <v>0.749</v>
      </c>
      <c r="E44">
        <f t="shared" si="1"/>
        <v>2.2469999999999999</v>
      </c>
    </row>
    <row r="45" spans="1:21" x14ac:dyDescent="0.25">
      <c r="A45" s="1">
        <v>43770</v>
      </c>
      <c r="B45">
        <v>-0.23</v>
      </c>
      <c r="C45">
        <v>0.45100000000000001</v>
      </c>
      <c r="D45">
        <f t="shared" si="0"/>
        <v>0.68100000000000005</v>
      </c>
      <c r="E45">
        <f t="shared" si="1"/>
        <v>2.0430000000000001</v>
      </c>
    </row>
    <row r="46" spans="1:21" x14ac:dyDescent="0.25">
      <c r="A46" s="1">
        <v>43739</v>
      </c>
      <c r="B46">
        <v>-0.27500000000000002</v>
      </c>
      <c r="C46">
        <v>0.42199999999999999</v>
      </c>
      <c r="D46">
        <f t="shared" si="0"/>
        <v>0.69700000000000006</v>
      </c>
      <c r="E46">
        <f t="shared" si="1"/>
        <v>2.0910000000000002</v>
      </c>
    </row>
    <row r="47" spans="1:21" x14ac:dyDescent="0.25">
      <c r="A47" s="1">
        <v>43709</v>
      </c>
      <c r="B47">
        <v>-0.41</v>
      </c>
      <c r="C47">
        <v>0.216</v>
      </c>
      <c r="D47">
        <f t="shared" si="0"/>
        <v>0.626</v>
      </c>
      <c r="E47">
        <f t="shared" si="1"/>
        <v>1.8780000000000001</v>
      </c>
    </row>
    <row r="48" spans="1:21" x14ac:dyDescent="0.25">
      <c r="A48" s="1">
        <v>43678</v>
      </c>
      <c r="B48">
        <v>-0.52600000000000002</v>
      </c>
      <c r="C48">
        <v>8.7999999999999995E-2</v>
      </c>
      <c r="D48">
        <f t="shared" si="0"/>
        <v>0.61399999999999999</v>
      </c>
      <c r="E48">
        <f t="shared" si="1"/>
        <v>1.8420000000000001</v>
      </c>
    </row>
    <row r="49" spans="1:5" x14ac:dyDescent="0.25">
      <c r="A49" s="1">
        <v>43647</v>
      </c>
      <c r="B49">
        <v>-0.34</v>
      </c>
      <c r="C49">
        <v>0.52200000000000002</v>
      </c>
      <c r="D49">
        <f t="shared" si="0"/>
        <v>0.8620000000000001</v>
      </c>
      <c r="E49">
        <f t="shared" si="1"/>
        <v>2.5860000000000003</v>
      </c>
    </row>
    <row r="50" spans="1:5" x14ac:dyDescent="0.25">
      <c r="A50" s="1">
        <v>43617</v>
      </c>
      <c r="B50">
        <v>-0.23</v>
      </c>
      <c r="C50">
        <v>0.71899999999999997</v>
      </c>
      <c r="D50">
        <f t="shared" si="0"/>
        <v>0.94899999999999995</v>
      </c>
      <c r="E50">
        <f t="shared" si="1"/>
        <v>2.847</v>
      </c>
    </row>
    <row r="51" spans="1:5" x14ac:dyDescent="0.25">
      <c r="A51" s="1">
        <v>43586</v>
      </c>
      <c r="B51">
        <v>-0.1</v>
      </c>
      <c r="C51">
        <v>0.90800000000000003</v>
      </c>
      <c r="D51">
        <f t="shared" si="0"/>
        <v>1.008</v>
      </c>
      <c r="E51">
        <f t="shared" si="1"/>
        <v>3.024</v>
      </c>
    </row>
    <row r="52" spans="1:5" x14ac:dyDescent="0.25">
      <c r="A52" s="1">
        <v>43556</v>
      </c>
      <c r="B52">
        <v>3.2000000000000001E-2</v>
      </c>
      <c r="C52">
        <v>1.1000000000000001</v>
      </c>
      <c r="D52">
        <f t="shared" si="0"/>
        <v>1.0680000000000001</v>
      </c>
      <c r="E52">
        <f t="shared" si="1"/>
        <v>3.2040000000000002</v>
      </c>
    </row>
    <row r="53" spans="1:5" x14ac:dyDescent="0.25">
      <c r="A53" s="1">
        <v>43525</v>
      </c>
      <c r="B53">
        <v>8.9999999999999993E-3</v>
      </c>
      <c r="C53">
        <v>1.06</v>
      </c>
      <c r="D53">
        <f t="shared" si="0"/>
        <v>1.0510000000000002</v>
      </c>
      <c r="E53">
        <f t="shared" si="1"/>
        <v>3.1530000000000005</v>
      </c>
    </row>
    <row r="54" spans="1:5" x14ac:dyDescent="0.25">
      <c r="A54" s="1">
        <v>43497</v>
      </c>
      <c r="B54">
        <v>0.16200000000000001</v>
      </c>
      <c r="C54">
        <v>1.29</v>
      </c>
      <c r="D54">
        <f t="shared" si="0"/>
        <v>1.1280000000000001</v>
      </c>
      <c r="E54">
        <f t="shared" si="1"/>
        <v>3.3840000000000003</v>
      </c>
    </row>
    <row r="55" spans="1:5" x14ac:dyDescent="0.25">
      <c r="A55" s="1">
        <v>43466</v>
      </c>
      <c r="B55">
        <v>0.11700000000000001</v>
      </c>
      <c r="C55">
        <v>1.23</v>
      </c>
      <c r="D55">
        <f t="shared" si="0"/>
        <v>1.113</v>
      </c>
      <c r="E55">
        <f t="shared" si="1"/>
        <v>3.339</v>
      </c>
    </row>
    <row r="56" spans="1:5" x14ac:dyDescent="0.25">
      <c r="A56" s="1">
        <v>43435</v>
      </c>
      <c r="B56">
        <v>0.18</v>
      </c>
      <c r="C56">
        <v>1.38</v>
      </c>
      <c r="D56">
        <f t="shared" si="0"/>
        <v>1.2</v>
      </c>
      <c r="E56">
        <f t="shared" si="1"/>
        <v>3.5999999999999996</v>
      </c>
    </row>
    <row r="57" spans="1:5" x14ac:dyDescent="0.25">
      <c r="A57" s="1">
        <v>43405</v>
      </c>
      <c r="B57">
        <v>0.26800000000000002</v>
      </c>
      <c r="C57">
        <v>1.4530000000000001</v>
      </c>
      <c r="D57">
        <f t="shared" si="0"/>
        <v>1.1850000000000001</v>
      </c>
      <c r="E57">
        <f t="shared" si="1"/>
        <v>3.5550000000000002</v>
      </c>
    </row>
    <row r="58" spans="1:5" x14ac:dyDescent="0.25">
      <c r="A58" s="1">
        <v>43374</v>
      </c>
      <c r="B58">
        <v>0.34799999999999998</v>
      </c>
      <c r="C58">
        <v>1.502</v>
      </c>
      <c r="D58">
        <f t="shared" si="0"/>
        <v>1.1539999999999999</v>
      </c>
      <c r="E58">
        <f t="shared" si="1"/>
        <v>3.4619999999999997</v>
      </c>
    </row>
    <row r="59" spans="1:5" x14ac:dyDescent="0.25">
      <c r="A59" s="1">
        <v>43344</v>
      </c>
      <c r="B59">
        <v>0.38700000000000001</v>
      </c>
      <c r="C59">
        <v>1.532</v>
      </c>
      <c r="D59">
        <f t="shared" si="0"/>
        <v>1.145</v>
      </c>
      <c r="E59">
        <f t="shared" si="1"/>
        <v>3.4350000000000001</v>
      </c>
    </row>
    <row r="60" spans="1:5" x14ac:dyDescent="0.25">
      <c r="A60" s="1">
        <v>43313</v>
      </c>
      <c r="B60">
        <v>0.27400000000000002</v>
      </c>
      <c r="C60">
        <v>1.47</v>
      </c>
      <c r="D60">
        <f t="shared" si="0"/>
        <v>1.196</v>
      </c>
      <c r="E60">
        <f t="shared" si="1"/>
        <v>3.5880000000000001</v>
      </c>
    </row>
    <row r="61" spans="1:5" x14ac:dyDescent="0.25">
      <c r="A61" s="1">
        <v>43282</v>
      </c>
      <c r="B61">
        <v>0.32600000000000001</v>
      </c>
      <c r="C61">
        <v>1.5149999999999999</v>
      </c>
      <c r="D61">
        <f t="shared" si="0"/>
        <v>1.1889999999999998</v>
      </c>
      <c r="E61">
        <f t="shared" si="1"/>
        <v>3.5669999999999993</v>
      </c>
    </row>
    <row r="62" spans="1:5" x14ac:dyDescent="0.25">
      <c r="A62" s="1">
        <v>43252</v>
      </c>
      <c r="B62">
        <v>0.26600000000000001</v>
      </c>
      <c r="C62">
        <v>1.4590000000000001</v>
      </c>
      <c r="D62">
        <f t="shared" si="0"/>
        <v>1.1930000000000001</v>
      </c>
      <c r="E62">
        <f t="shared" si="1"/>
        <v>3.5790000000000002</v>
      </c>
    </row>
    <row r="63" spans="1:5" x14ac:dyDescent="0.25">
      <c r="A63" s="1">
        <v>43221</v>
      </c>
      <c r="B63">
        <v>0.312</v>
      </c>
      <c r="C63">
        <v>1.478</v>
      </c>
      <c r="D63">
        <f t="shared" si="0"/>
        <v>1.1659999999999999</v>
      </c>
      <c r="E63">
        <f t="shared" si="1"/>
        <v>3.4979999999999998</v>
      </c>
    </row>
    <row r="64" spans="1:5" x14ac:dyDescent="0.25">
      <c r="A64" s="1">
        <v>43191</v>
      </c>
      <c r="B64">
        <v>0.38400000000000001</v>
      </c>
      <c r="C64">
        <v>1.5209999999999999</v>
      </c>
      <c r="D64">
        <f t="shared" si="0"/>
        <v>1.137</v>
      </c>
      <c r="E64">
        <f t="shared" si="1"/>
        <v>3.411</v>
      </c>
    </row>
    <row r="65" spans="1:5" x14ac:dyDescent="0.25">
      <c r="A65" s="1">
        <v>43160</v>
      </c>
      <c r="B65">
        <v>0.36499999999999999</v>
      </c>
      <c r="C65">
        <v>1.4850000000000001</v>
      </c>
      <c r="D65">
        <f t="shared" si="0"/>
        <v>1.1200000000000001</v>
      </c>
      <c r="E65">
        <f t="shared" si="1"/>
        <v>3.3600000000000003</v>
      </c>
    </row>
    <row r="66" spans="1:5" x14ac:dyDescent="0.25">
      <c r="A66" s="1">
        <v>43132</v>
      </c>
      <c r="B66">
        <v>0.45</v>
      </c>
      <c r="C66">
        <v>1.6</v>
      </c>
      <c r="D66">
        <f t="shared" si="0"/>
        <v>1.1500000000000001</v>
      </c>
      <c r="E66">
        <f t="shared" si="1"/>
        <v>3.45</v>
      </c>
    </row>
    <row r="67" spans="1:5" x14ac:dyDescent="0.25">
      <c r="A67" s="1">
        <v>43101</v>
      </c>
      <c r="B67">
        <v>0.47199999999999998</v>
      </c>
      <c r="C67">
        <v>1.5409999999999999</v>
      </c>
      <c r="D67">
        <f t="shared" ref="D67:D130" si="28">C67-B67</f>
        <v>1.069</v>
      </c>
      <c r="E67">
        <f t="shared" ref="E67:E130" si="29">MAX(0,3*D67)</f>
        <v>3.2069999999999999</v>
      </c>
    </row>
    <row r="68" spans="1:5" x14ac:dyDescent="0.25">
      <c r="A68" s="1">
        <v>43070</v>
      </c>
      <c r="B68">
        <v>0.31</v>
      </c>
      <c r="C68">
        <v>1.498</v>
      </c>
      <c r="D68">
        <f t="shared" si="28"/>
        <v>1.1879999999999999</v>
      </c>
      <c r="E68">
        <f t="shared" si="29"/>
        <v>3.5640000000000001</v>
      </c>
    </row>
    <row r="69" spans="1:5" x14ac:dyDescent="0.25">
      <c r="A69" s="1">
        <v>43040</v>
      </c>
      <c r="B69">
        <v>0.221</v>
      </c>
      <c r="C69">
        <v>1.494</v>
      </c>
      <c r="D69">
        <f t="shared" si="28"/>
        <v>1.2729999999999999</v>
      </c>
      <c r="E69">
        <f t="shared" si="29"/>
        <v>3.819</v>
      </c>
    </row>
    <row r="70" spans="1:5" x14ac:dyDescent="0.25">
      <c r="A70" s="1">
        <v>43009</v>
      </c>
      <c r="B70">
        <v>0.18</v>
      </c>
      <c r="C70">
        <v>1.5369999999999999</v>
      </c>
      <c r="D70">
        <f t="shared" si="28"/>
        <v>1.357</v>
      </c>
      <c r="E70">
        <f t="shared" si="29"/>
        <v>4.0709999999999997</v>
      </c>
    </row>
    <row r="71" spans="1:5" x14ac:dyDescent="0.25">
      <c r="A71" s="1">
        <v>42979</v>
      </c>
      <c r="B71">
        <v>0.24</v>
      </c>
      <c r="C71">
        <v>1.581</v>
      </c>
      <c r="D71">
        <f t="shared" si="28"/>
        <v>1.341</v>
      </c>
      <c r="E71">
        <f t="shared" si="29"/>
        <v>4.0229999999999997</v>
      </c>
    </row>
    <row r="72" spans="1:5" x14ac:dyDescent="0.25">
      <c r="A72" s="1">
        <v>42948</v>
      </c>
      <c r="B72">
        <v>0.15</v>
      </c>
      <c r="C72">
        <v>1.45</v>
      </c>
      <c r="D72">
        <f t="shared" si="28"/>
        <v>1.3</v>
      </c>
      <c r="E72">
        <f t="shared" si="29"/>
        <v>3.9000000000000004</v>
      </c>
    </row>
    <row r="73" spans="1:5" x14ac:dyDescent="0.25">
      <c r="A73" s="1">
        <v>42917</v>
      </c>
      <c r="B73">
        <v>0.26600000000000001</v>
      </c>
      <c r="C73">
        <v>1.599</v>
      </c>
      <c r="D73">
        <f t="shared" si="28"/>
        <v>1.333</v>
      </c>
      <c r="E73">
        <f t="shared" si="29"/>
        <v>3.9989999999999997</v>
      </c>
    </row>
    <row r="74" spans="1:5" x14ac:dyDescent="0.25">
      <c r="A74" s="1">
        <v>42887</v>
      </c>
      <c r="B74">
        <v>0.27</v>
      </c>
      <c r="C74">
        <v>1.542</v>
      </c>
      <c r="D74">
        <f t="shared" si="28"/>
        <v>1.272</v>
      </c>
      <c r="E74">
        <f t="shared" si="29"/>
        <v>3.8159999999999998</v>
      </c>
    </row>
    <row r="75" spans="1:5" x14ac:dyDescent="0.25">
      <c r="A75" s="1">
        <v>42856</v>
      </c>
      <c r="B75">
        <v>0.15</v>
      </c>
      <c r="C75">
        <v>1.4359999999999999</v>
      </c>
      <c r="D75">
        <f t="shared" si="28"/>
        <v>1.286</v>
      </c>
      <c r="E75">
        <f t="shared" si="29"/>
        <v>3.8580000000000001</v>
      </c>
    </row>
    <row r="76" spans="1:5" x14ac:dyDescent="0.25">
      <c r="A76" s="1">
        <v>42826</v>
      </c>
      <c r="B76">
        <v>0.17499999999999999</v>
      </c>
      <c r="C76">
        <v>1.397</v>
      </c>
      <c r="D76">
        <f t="shared" si="28"/>
        <v>1.222</v>
      </c>
      <c r="E76">
        <f t="shared" si="29"/>
        <v>3.6659999999999999</v>
      </c>
    </row>
    <row r="77" spans="1:5" x14ac:dyDescent="0.25">
      <c r="A77" s="1">
        <v>42795</v>
      </c>
      <c r="B77">
        <v>0.182</v>
      </c>
      <c r="C77">
        <v>1.385</v>
      </c>
      <c r="D77">
        <f t="shared" si="28"/>
        <v>1.2030000000000001</v>
      </c>
      <c r="E77">
        <f t="shared" si="29"/>
        <v>3.609</v>
      </c>
    </row>
    <row r="78" spans="1:5" x14ac:dyDescent="0.25">
      <c r="A78" s="1">
        <v>42767</v>
      </c>
      <c r="B78">
        <v>6.3E-2</v>
      </c>
      <c r="C78">
        <v>1.292</v>
      </c>
      <c r="D78">
        <f t="shared" si="28"/>
        <v>1.2290000000000001</v>
      </c>
      <c r="E78">
        <f t="shared" si="29"/>
        <v>3.6870000000000003</v>
      </c>
    </row>
    <row r="79" spans="1:5" x14ac:dyDescent="0.25">
      <c r="A79" s="1">
        <v>42736</v>
      </c>
      <c r="B79">
        <v>0.17100000000000001</v>
      </c>
      <c r="C79">
        <v>1.4239999999999999</v>
      </c>
      <c r="D79">
        <f t="shared" si="28"/>
        <v>1.2529999999999999</v>
      </c>
      <c r="E79">
        <f t="shared" si="29"/>
        <v>3.7589999999999995</v>
      </c>
    </row>
    <row r="80" spans="1:5" x14ac:dyDescent="0.25">
      <c r="A80" s="1">
        <v>42705</v>
      </c>
      <c r="B80">
        <v>7.1999999999999995E-2</v>
      </c>
      <c r="C80">
        <v>1.2190000000000001</v>
      </c>
      <c r="D80">
        <f t="shared" si="28"/>
        <v>1.147</v>
      </c>
      <c r="E80">
        <f t="shared" si="29"/>
        <v>3.4409999999999998</v>
      </c>
    </row>
    <row r="81" spans="1:5" x14ac:dyDescent="0.25">
      <c r="A81" s="1">
        <v>42675</v>
      </c>
      <c r="B81">
        <v>6.8000000000000005E-2</v>
      </c>
      <c r="C81">
        <v>1.214</v>
      </c>
      <c r="D81">
        <f t="shared" si="28"/>
        <v>1.1459999999999999</v>
      </c>
      <c r="E81">
        <f t="shared" si="29"/>
        <v>3.4379999999999997</v>
      </c>
    </row>
    <row r="82" spans="1:5" x14ac:dyDescent="0.25">
      <c r="A82" s="1">
        <v>42644</v>
      </c>
      <c r="B82">
        <v>8.0000000000000002E-3</v>
      </c>
      <c r="C82">
        <v>0.996</v>
      </c>
      <c r="D82">
        <f t="shared" si="28"/>
        <v>0.98799999999999999</v>
      </c>
      <c r="E82">
        <f t="shared" si="29"/>
        <v>2.964</v>
      </c>
    </row>
    <row r="83" spans="1:5" x14ac:dyDescent="0.25">
      <c r="A83" s="1">
        <v>42614</v>
      </c>
      <c r="B83">
        <v>-0.16</v>
      </c>
      <c r="C83">
        <v>0.749</v>
      </c>
      <c r="D83">
        <f t="shared" si="28"/>
        <v>0.90900000000000003</v>
      </c>
      <c r="E83">
        <f t="shared" si="29"/>
        <v>2.7270000000000003</v>
      </c>
    </row>
    <row r="84" spans="1:5" x14ac:dyDescent="0.25">
      <c r="A84" s="1">
        <v>42583</v>
      </c>
      <c r="B84">
        <v>-0.13</v>
      </c>
      <c r="C84">
        <v>0.72799999999999998</v>
      </c>
      <c r="D84">
        <f t="shared" si="28"/>
        <v>0.85799999999999998</v>
      </c>
      <c r="E84">
        <f t="shared" si="29"/>
        <v>2.5739999999999998</v>
      </c>
    </row>
    <row r="85" spans="1:5" x14ac:dyDescent="0.25">
      <c r="A85" s="1">
        <v>42552</v>
      </c>
      <c r="B85">
        <v>-0.16700000000000001</v>
      </c>
      <c r="C85">
        <v>0.70199999999999996</v>
      </c>
      <c r="D85">
        <f t="shared" si="28"/>
        <v>0.86899999999999999</v>
      </c>
      <c r="E85">
        <f t="shared" si="29"/>
        <v>2.6070000000000002</v>
      </c>
    </row>
    <row r="86" spans="1:5" x14ac:dyDescent="0.25">
      <c r="A86" s="1">
        <v>42522</v>
      </c>
      <c r="B86">
        <v>-0.1</v>
      </c>
      <c r="C86">
        <v>0.85399999999999998</v>
      </c>
      <c r="D86">
        <f t="shared" si="28"/>
        <v>0.95399999999999996</v>
      </c>
      <c r="E86">
        <f t="shared" si="29"/>
        <v>2.8620000000000001</v>
      </c>
    </row>
    <row r="87" spans="1:5" x14ac:dyDescent="0.25">
      <c r="A87" s="1">
        <v>42491</v>
      </c>
      <c r="B87">
        <v>2E-3</v>
      </c>
      <c r="C87">
        <v>1.111</v>
      </c>
      <c r="D87">
        <f t="shared" si="28"/>
        <v>1.109</v>
      </c>
      <c r="E87">
        <f t="shared" si="29"/>
        <v>3.327</v>
      </c>
    </row>
    <row r="88" spans="1:5" x14ac:dyDescent="0.25">
      <c r="A88" s="1">
        <v>42461</v>
      </c>
      <c r="B88">
        <v>6.8000000000000005E-2</v>
      </c>
      <c r="C88">
        <v>1.232</v>
      </c>
      <c r="D88">
        <f t="shared" si="28"/>
        <v>1.1639999999999999</v>
      </c>
      <c r="E88">
        <f t="shared" si="29"/>
        <v>3.492</v>
      </c>
    </row>
    <row r="89" spans="1:5" x14ac:dyDescent="0.25">
      <c r="A89" s="1">
        <v>42430</v>
      </c>
      <c r="B89">
        <v>8.0000000000000002E-3</v>
      </c>
      <c r="C89">
        <v>1.0129999999999999</v>
      </c>
      <c r="D89">
        <f t="shared" si="28"/>
        <v>1.0049999999999999</v>
      </c>
      <c r="E89">
        <f t="shared" si="29"/>
        <v>3.0149999999999997</v>
      </c>
    </row>
    <row r="90" spans="1:5" x14ac:dyDescent="0.25">
      <c r="A90" s="1">
        <v>42401</v>
      </c>
      <c r="B90">
        <v>-3.3000000000000002E-2</v>
      </c>
      <c r="C90">
        <v>0.98</v>
      </c>
      <c r="D90">
        <f t="shared" si="28"/>
        <v>1.0129999999999999</v>
      </c>
      <c r="E90">
        <f t="shared" si="29"/>
        <v>3.0389999999999997</v>
      </c>
    </row>
    <row r="91" spans="1:5" x14ac:dyDescent="0.25">
      <c r="A91" s="1">
        <v>42370</v>
      </c>
      <c r="B91">
        <v>6.0999999999999999E-2</v>
      </c>
      <c r="C91">
        <v>1.2609999999999999</v>
      </c>
      <c r="D91">
        <f t="shared" si="28"/>
        <v>1.2</v>
      </c>
      <c r="E91">
        <f t="shared" si="29"/>
        <v>3.5999999999999996</v>
      </c>
    </row>
    <row r="92" spans="1:5" x14ac:dyDescent="0.25">
      <c r="A92" s="1">
        <v>42339</v>
      </c>
      <c r="B92">
        <v>0.32600000000000001</v>
      </c>
      <c r="C92">
        <v>1.6060000000000001</v>
      </c>
      <c r="D92">
        <f t="shared" si="28"/>
        <v>1.28</v>
      </c>
      <c r="E92">
        <f t="shared" si="29"/>
        <v>3.84</v>
      </c>
    </row>
    <row r="93" spans="1:5" x14ac:dyDescent="0.25">
      <c r="A93" s="1">
        <v>42309</v>
      </c>
      <c r="B93">
        <v>0.16</v>
      </c>
      <c r="C93">
        <v>1.496</v>
      </c>
      <c r="D93">
        <f t="shared" si="28"/>
        <v>1.3360000000000001</v>
      </c>
      <c r="E93">
        <f t="shared" si="29"/>
        <v>4.008</v>
      </c>
    </row>
    <row r="94" spans="1:5" x14ac:dyDescent="0.25">
      <c r="A94" s="1">
        <v>42278</v>
      </c>
      <c r="B94">
        <v>0.26500000000000001</v>
      </c>
      <c r="C94">
        <v>1.4970000000000001</v>
      </c>
      <c r="D94">
        <f t="shared" si="28"/>
        <v>1.2320000000000002</v>
      </c>
      <c r="E94">
        <f t="shared" si="29"/>
        <v>3.6960000000000006</v>
      </c>
    </row>
    <row r="95" spans="1:5" x14ac:dyDescent="0.25">
      <c r="A95" s="1">
        <v>42248</v>
      </c>
      <c r="B95">
        <v>0.34</v>
      </c>
      <c r="C95">
        <v>1.52</v>
      </c>
      <c r="D95">
        <f t="shared" si="28"/>
        <v>1.18</v>
      </c>
      <c r="E95">
        <f t="shared" si="29"/>
        <v>3.54</v>
      </c>
    </row>
    <row r="96" spans="1:5" x14ac:dyDescent="0.25">
      <c r="A96" s="1">
        <v>42217</v>
      </c>
      <c r="B96">
        <v>0.46300000000000002</v>
      </c>
      <c r="C96">
        <v>1.659</v>
      </c>
      <c r="D96">
        <f t="shared" si="28"/>
        <v>1.196</v>
      </c>
      <c r="E96">
        <f t="shared" si="29"/>
        <v>3.5880000000000001</v>
      </c>
    </row>
    <row r="97" spans="1:5" x14ac:dyDescent="0.25">
      <c r="A97" s="1">
        <v>42186</v>
      </c>
      <c r="B97">
        <v>0.39600000000000002</v>
      </c>
      <c r="C97">
        <v>1.486</v>
      </c>
      <c r="D97">
        <f t="shared" si="28"/>
        <v>1.0899999999999999</v>
      </c>
      <c r="E97">
        <f t="shared" si="29"/>
        <v>3.2699999999999996</v>
      </c>
    </row>
    <row r="98" spans="1:5" x14ac:dyDescent="0.25">
      <c r="A98" s="1">
        <v>42156</v>
      </c>
      <c r="B98">
        <v>0.496</v>
      </c>
      <c r="C98">
        <v>1.6859999999999999</v>
      </c>
      <c r="D98">
        <f t="shared" si="28"/>
        <v>1.19</v>
      </c>
      <c r="E98">
        <f t="shared" si="29"/>
        <v>3.57</v>
      </c>
    </row>
    <row r="99" spans="1:5" x14ac:dyDescent="0.25">
      <c r="A99" s="1">
        <v>42125</v>
      </c>
      <c r="B99">
        <v>0.34499999999999997</v>
      </c>
      <c r="C99">
        <v>1.284</v>
      </c>
      <c r="D99">
        <f t="shared" si="28"/>
        <v>0.93900000000000006</v>
      </c>
      <c r="E99">
        <f t="shared" si="29"/>
        <v>2.8170000000000002</v>
      </c>
    </row>
    <row r="100" spans="1:5" x14ac:dyDescent="0.25">
      <c r="A100" s="1">
        <v>42095</v>
      </c>
      <c r="B100">
        <v>0.28999999999999998</v>
      </c>
      <c r="C100">
        <v>1.012</v>
      </c>
      <c r="D100">
        <f t="shared" si="28"/>
        <v>0.72199999999999998</v>
      </c>
      <c r="E100">
        <f t="shared" si="29"/>
        <v>2.1659999999999999</v>
      </c>
    </row>
    <row r="101" spans="1:5" x14ac:dyDescent="0.25">
      <c r="A101" s="1">
        <v>42064</v>
      </c>
      <c r="B101">
        <v>0.24199999999999999</v>
      </c>
      <c r="C101">
        <v>0.8</v>
      </c>
      <c r="D101">
        <f t="shared" si="28"/>
        <v>0.55800000000000005</v>
      </c>
      <c r="E101">
        <f t="shared" si="29"/>
        <v>1.6740000000000002</v>
      </c>
    </row>
    <row r="102" spans="1:5" x14ac:dyDescent="0.25">
      <c r="A102" s="1">
        <v>42036</v>
      </c>
      <c r="B102">
        <v>0.26400000000000001</v>
      </c>
      <c r="C102">
        <v>1.216</v>
      </c>
      <c r="D102">
        <f t="shared" si="28"/>
        <v>0.95199999999999996</v>
      </c>
      <c r="E102">
        <f t="shared" si="29"/>
        <v>2.8559999999999999</v>
      </c>
    </row>
    <row r="103" spans="1:5" x14ac:dyDescent="0.25">
      <c r="A103" s="1">
        <v>42005</v>
      </c>
      <c r="B103">
        <v>0.29799999999999999</v>
      </c>
      <c r="C103">
        <v>1.1719999999999999</v>
      </c>
      <c r="D103">
        <f t="shared" si="28"/>
        <v>0.87399999999999989</v>
      </c>
      <c r="E103">
        <f t="shared" si="29"/>
        <v>2.6219999999999999</v>
      </c>
    </row>
    <row r="104" spans="1:5" x14ac:dyDescent="0.25">
      <c r="A104" s="1">
        <v>41974</v>
      </c>
      <c r="B104">
        <v>0.35699999999999998</v>
      </c>
      <c r="C104">
        <v>1.468</v>
      </c>
      <c r="D104">
        <f t="shared" si="28"/>
        <v>1.111</v>
      </c>
      <c r="E104">
        <f t="shared" si="29"/>
        <v>3.3330000000000002</v>
      </c>
    </row>
    <row r="105" spans="1:5" x14ac:dyDescent="0.25">
      <c r="A105" s="1">
        <v>41944</v>
      </c>
      <c r="B105">
        <v>0.39100000000000001</v>
      </c>
      <c r="C105">
        <v>1.621</v>
      </c>
      <c r="D105">
        <f t="shared" si="28"/>
        <v>1.23</v>
      </c>
      <c r="E105">
        <f t="shared" si="29"/>
        <v>3.69</v>
      </c>
    </row>
    <row r="106" spans="1:5" x14ac:dyDescent="0.25">
      <c r="A106" s="1">
        <v>41913</v>
      </c>
      <c r="B106">
        <v>0.433</v>
      </c>
      <c r="C106">
        <v>1.804</v>
      </c>
      <c r="D106">
        <f t="shared" si="28"/>
        <v>1.371</v>
      </c>
      <c r="E106">
        <f t="shared" si="29"/>
        <v>4.1129999999999995</v>
      </c>
    </row>
    <row r="107" spans="1:5" x14ac:dyDescent="0.25">
      <c r="A107" s="1">
        <v>41883</v>
      </c>
      <c r="B107">
        <v>0.44400000000000001</v>
      </c>
      <c r="C107">
        <v>1.9079999999999999</v>
      </c>
      <c r="D107">
        <f t="shared" si="28"/>
        <v>1.464</v>
      </c>
      <c r="E107">
        <f t="shared" si="29"/>
        <v>4.3919999999999995</v>
      </c>
    </row>
    <row r="108" spans="1:5" x14ac:dyDescent="0.25">
      <c r="A108" s="1">
        <v>41852</v>
      </c>
      <c r="B108">
        <v>0.496</v>
      </c>
      <c r="C108">
        <v>1.74</v>
      </c>
      <c r="D108">
        <f t="shared" si="28"/>
        <v>1.244</v>
      </c>
      <c r="E108">
        <f t="shared" si="29"/>
        <v>3.7320000000000002</v>
      </c>
    </row>
    <row r="109" spans="1:5" x14ac:dyDescent="0.25">
      <c r="A109" s="1">
        <v>41821</v>
      </c>
      <c r="B109">
        <v>0.63900000000000001</v>
      </c>
      <c r="C109">
        <v>2.0670000000000002</v>
      </c>
      <c r="D109">
        <f t="shared" si="28"/>
        <v>1.4280000000000002</v>
      </c>
      <c r="E109">
        <f t="shared" si="29"/>
        <v>4.2840000000000007</v>
      </c>
    </row>
    <row r="110" spans="1:5" x14ac:dyDescent="0.25">
      <c r="A110" s="1">
        <v>41791</v>
      </c>
      <c r="B110">
        <v>0.64200000000000002</v>
      </c>
      <c r="C110">
        <v>2.16</v>
      </c>
      <c r="D110">
        <f t="shared" si="28"/>
        <v>1.5180000000000002</v>
      </c>
      <c r="E110">
        <f t="shared" si="29"/>
        <v>4.5540000000000003</v>
      </c>
    </row>
    <row r="111" spans="1:5" x14ac:dyDescent="0.25">
      <c r="A111" s="1">
        <v>41760</v>
      </c>
      <c r="B111">
        <v>0.74099999999999999</v>
      </c>
      <c r="C111">
        <v>2.242</v>
      </c>
      <c r="D111">
        <f t="shared" si="28"/>
        <v>1.5009999999999999</v>
      </c>
      <c r="E111">
        <f t="shared" si="29"/>
        <v>4.5030000000000001</v>
      </c>
    </row>
    <row r="112" spans="1:5" x14ac:dyDescent="0.25">
      <c r="A112" s="1">
        <v>41730</v>
      </c>
      <c r="B112">
        <v>0.89700000000000002</v>
      </c>
      <c r="C112">
        <v>2.363</v>
      </c>
      <c r="D112">
        <f t="shared" si="28"/>
        <v>1.466</v>
      </c>
      <c r="E112">
        <f t="shared" si="29"/>
        <v>4.3979999999999997</v>
      </c>
    </row>
    <row r="113" spans="1:5" x14ac:dyDescent="0.25">
      <c r="A113" s="1">
        <v>41699</v>
      </c>
      <c r="B113">
        <v>0.96799999999999997</v>
      </c>
      <c r="C113">
        <v>2.4460000000000002</v>
      </c>
      <c r="D113">
        <f t="shared" si="28"/>
        <v>1.4780000000000002</v>
      </c>
      <c r="E113">
        <f t="shared" si="29"/>
        <v>4.4340000000000011</v>
      </c>
    </row>
    <row r="114" spans="1:5" x14ac:dyDescent="0.25">
      <c r="A114" s="1">
        <v>41671</v>
      </c>
      <c r="B114">
        <v>0.99199999999999999</v>
      </c>
      <c r="C114">
        <v>2.4870000000000001</v>
      </c>
      <c r="D114">
        <f t="shared" si="28"/>
        <v>1.4950000000000001</v>
      </c>
      <c r="E114">
        <f t="shared" si="29"/>
        <v>4.4850000000000003</v>
      </c>
    </row>
    <row r="115" spans="1:5" x14ac:dyDescent="0.25">
      <c r="A115" s="1">
        <v>41640</v>
      </c>
      <c r="B115">
        <v>1.0049999999999999</v>
      </c>
      <c r="C115">
        <v>2.5129999999999999</v>
      </c>
      <c r="D115">
        <f t="shared" si="28"/>
        <v>1.508</v>
      </c>
      <c r="E115">
        <f t="shared" si="29"/>
        <v>4.524</v>
      </c>
    </row>
    <row r="116" spans="1:5" x14ac:dyDescent="0.25">
      <c r="A116" s="1">
        <v>41609</v>
      </c>
      <c r="B116">
        <v>1.25</v>
      </c>
      <c r="C116">
        <v>2.7109999999999999</v>
      </c>
      <c r="D116">
        <f t="shared" si="28"/>
        <v>1.4609999999999999</v>
      </c>
      <c r="E116">
        <f t="shared" si="29"/>
        <v>4.3829999999999991</v>
      </c>
    </row>
    <row r="117" spans="1:5" x14ac:dyDescent="0.25">
      <c r="A117" s="1">
        <v>41579</v>
      </c>
      <c r="B117">
        <v>1.05</v>
      </c>
      <c r="C117">
        <v>2.593</v>
      </c>
      <c r="D117">
        <f t="shared" si="28"/>
        <v>1.5429999999999999</v>
      </c>
      <c r="E117">
        <f t="shared" si="29"/>
        <v>4.6289999999999996</v>
      </c>
    </row>
    <row r="118" spans="1:5" x14ac:dyDescent="0.25">
      <c r="A118" s="1">
        <v>41548</v>
      </c>
      <c r="B118">
        <v>1.0940000000000001</v>
      </c>
      <c r="C118">
        <v>2.6</v>
      </c>
      <c r="D118">
        <f t="shared" si="28"/>
        <v>1.506</v>
      </c>
      <c r="E118">
        <f t="shared" si="29"/>
        <v>4.5179999999999998</v>
      </c>
    </row>
    <row r="119" spans="1:5" x14ac:dyDescent="0.25">
      <c r="A119" s="1">
        <v>41518</v>
      </c>
      <c r="B119">
        <v>1.212</v>
      </c>
      <c r="C119">
        <v>2.6019999999999999</v>
      </c>
      <c r="D119">
        <f t="shared" si="28"/>
        <v>1.39</v>
      </c>
      <c r="E119">
        <f t="shared" si="29"/>
        <v>4.17</v>
      </c>
    </row>
    <row r="120" spans="1:5" x14ac:dyDescent="0.25">
      <c r="A120" s="1">
        <v>41487</v>
      </c>
      <c r="B120">
        <v>1.347</v>
      </c>
      <c r="C120">
        <v>2.694</v>
      </c>
      <c r="D120">
        <f t="shared" si="28"/>
        <v>1.347</v>
      </c>
      <c r="E120">
        <f t="shared" si="29"/>
        <v>4.0410000000000004</v>
      </c>
    </row>
    <row r="121" spans="1:5" x14ac:dyDescent="0.25">
      <c r="A121" s="1">
        <v>41456</v>
      </c>
      <c r="B121">
        <v>1.1579999999999999</v>
      </c>
      <c r="C121">
        <v>2.4660000000000002</v>
      </c>
      <c r="D121">
        <f t="shared" si="28"/>
        <v>1.3080000000000003</v>
      </c>
      <c r="E121">
        <f t="shared" si="29"/>
        <v>3.9240000000000008</v>
      </c>
    </row>
    <row r="122" spans="1:5" x14ac:dyDescent="0.25">
      <c r="A122" s="1">
        <v>41426</v>
      </c>
      <c r="B122">
        <v>1.2190000000000001</v>
      </c>
      <c r="C122">
        <v>2.4900000000000002</v>
      </c>
      <c r="D122">
        <f t="shared" si="28"/>
        <v>1.2710000000000001</v>
      </c>
      <c r="E122">
        <f t="shared" si="29"/>
        <v>3.8130000000000006</v>
      </c>
    </row>
    <row r="123" spans="1:5" x14ac:dyDescent="0.25">
      <c r="A123" s="1">
        <v>41395</v>
      </c>
      <c r="B123">
        <v>0.93</v>
      </c>
      <c r="C123">
        <v>2.375</v>
      </c>
      <c r="D123">
        <f t="shared" si="28"/>
        <v>1.4449999999999998</v>
      </c>
      <c r="E123">
        <f t="shared" si="29"/>
        <v>4.3349999999999991</v>
      </c>
    </row>
    <row r="124" spans="1:5" x14ac:dyDescent="0.25">
      <c r="A124" s="1">
        <v>41365</v>
      </c>
      <c r="B124">
        <v>0.73199999999999998</v>
      </c>
      <c r="C124">
        <v>2.1230000000000002</v>
      </c>
      <c r="D124">
        <f t="shared" si="28"/>
        <v>1.3910000000000002</v>
      </c>
      <c r="E124">
        <f t="shared" si="29"/>
        <v>4.1730000000000009</v>
      </c>
    </row>
    <row r="125" spans="1:5" x14ac:dyDescent="0.25">
      <c r="A125" s="1">
        <v>41334</v>
      </c>
      <c r="B125">
        <v>0.90600000000000003</v>
      </c>
      <c r="C125">
        <v>2.3130000000000002</v>
      </c>
      <c r="D125">
        <f t="shared" si="28"/>
        <v>1.407</v>
      </c>
      <c r="E125">
        <f t="shared" si="29"/>
        <v>4.2210000000000001</v>
      </c>
    </row>
    <row r="126" spans="1:5" x14ac:dyDescent="0.25">
      <c r="A126" s="1">
        <v>41306</v>
      </c>
      <c r="B126">
        <v>0.90200000000000002</v>
      </c>
      <c r="C126">
        <v>2.3730000000000002</v>
      </c>
      <c r="D126">
        <f t="shared" si="28"/>
        <v>1.4710000000000001</v>
      </c>
      <c r="E126">
        <f t="shared" si="29"/>
        <v>4.4130000000000003</v>
      </c>
    </row>
    <row r="127" spans="1:5" x14ac:dyDescent="0.25">
      <c r="A127" s="1">
        <v>41275</v>
      </c>
      <c r="B127">
        <v>1.1850000000000001</v>
      </c>
      <c r="C127">
        <v>2.419</v>
      </c>
      <c r="D127">
        <f t="shared" si="28"/>
        <v>1.234</v>
      </c>
      <c r="E127">
        <f t="shared" si="29"/>
        <v>3.702</v>
      </c>
    </row>
    <row r="128" spans="1:5" x14ac:dyDescent="0.25">
      <c r="A128" s="1">
        <v>41244</v>
      </c>
      <c r="B128">
        <v>0.75</v>
      </c>
      <c r="C128">
        <v>2.2210000000000001</v>
      </c>
      <c r="D128">
        <f t="shared" si="28"/>
        <v>1.4710000000000001</v>
      </c>
      <c r="E128">
        <f t="shared" si="29"/>
        <v>4.4130000000000003</v>
      </c>
    </row>
    <row r="129" spans="1:5" x14ac:dyDescent="0.25">
      <c r="A129" s="1">
        <v>41214</v>
      </c>
      <c r="B129">
        <v>0.84099999999999997</v>
      </c>
      <c r="C129">
        <v>2.2709999999999999</v>
      </c>
      <c r="D129">
        <f t="shared" si="28"/>
        <v>1.43</v>
      </c>
      <c r="E129">
        <f t="shared" si="29"/>
        <v>4.29</v>
      </c>
    </row>
    <row r="130" spans="1:5" x14ac:dyDescent="0.25">
      <c r="A130" s="1">
        <v>41183</v>
      </c>
      <c r="B130">
        <v>0.94799999999999995</v>
      </c>
      <c r="C130">
        <v>2.3220000000000001</v>
      </c>
      <c r="D130">
        <f t="shared" si="28"/>
        <v>1.3740000000000001</v>
      </c>
      <c r="E130">
        <f t="shared" si="29"/>
        <v>4.1219999999999999</v>
      </c>
    </row>
    <row r="131" spans="1:5" x14ac:dyDescent="0.25">
      <c r="A131" s="1">
        <v>41153</v>
      </c>
      <c r="B131">
        <v>0.94299999999999995</v>
      </c>
      <c r="C131">
        <v>2.31</v>
      </c>
      <c r="D131">
        <f t="shared" ref="D131:D158" si="30">C131-B131</f>
        <v>1.367</v>
      </c>
      <c r="E131">
        <f t="shared" ref="E131:E158" si="31">MAX(0,3*D131)</f>
        <v>4.101</v>
      </c>
    </row>
    <row r="132" spans="1:5" x14ac:dyDescent="0.25">
      <c r="A132" s="1">
        <v>41122</v>
      </c>
      <c r="B132">
        <v>0.92</v>
      </c>
      <c r="C132">
        <v>2.1669999999999998</v>
      </c>
      <c r="D132">
        <f t="shared" si="30"/>
        <v>1.2469999999999999</v>
      </c>
      <c r="E132">
        <f t="shared" si="31"/>
        <v>3.7409999999999997</v>
      </c>
    </row>
    <row r="133" spans="1:5" x14ac:dyDescent="0.25">
      <c r="A133" s="1">
        <v>41091</v>
      </c>
      <c r="B133">
        <v>1.006</v>
      </c>
      <c r="C133">
        <v>2.2029999999999998</v>
      </c>
      <c r="D133">
        <f t="shared" si="30"/>
        <v>1.1969999999999998</v>
      </c>
      <c r="E133">
        <f t="shared" si="31"/>
        <v>3.5909999999999993</v>
      </c>
    </row>
    <row r="134" spans="1:5" x14ac:dyDescent="0.25">
      <c r="A134" s="1">
        <v>41061</v>
      </c>
      <c r="B134">
        <v>1.3089999999999999</v>
      </c>
      <c r="C134">
        <v>2.282</v>
      </c>
      <c r="D134">
        <f t="shared" si="30"/>
        <v>0.97300000000000009</v>
      </c>
      <c r="E134">
        <f t="shared" si="31"/>
        <v>2.9190000000000005</v>
      </c>
    </row>
    <row r="135" spans="1:5" x14ac:dyDescent="0.25">
      <c r="A135" s="1">
        <v>41030</v>
      </c>
      <c r="B135">
        <v>1.163</v>
      </c>
      <c r="C135">
        <v>1.841</v>
      </c>
      <c r="D135">
        <f t="shared" si="30"/>
        <v>0.67799999999999994</v>
      </c>
      <c r="E135">
        <f t="shared" si="31"/>
        <v>2.0339999999999998</v>
      </c>
    </row>
    <row r="136" spans="1:5" x14ac:dyDescent="0.25">
      <c r="A136" s="1">
        <v>41000</v>
      </c>
      <c r="B136">
        <v>1.4139999999999999</v>
      </c>
      <c r="C136">
        <v>2.4910000000000001</v>
      </c>
      <c r="D136">
        <f t="shared" si="30"/>
        <v>1.0770000000000002</v>
      </c>
      <c r="E136">
        <f t="shared" si="31"/>
        <v>3.2310000000000008</v>
      </c>
    </row>
    <row r="137" spans="1:5" x14ac:dyDescent="0.25">
      <c r="A137" s="1">
        <v>40969</v>
      </c>
      <c r="B137">
        <v>1.585</v>
      </c>
      <c r="C137">
        <v>2.5550000000000002</v>
      </c>
      <c r="D137">
        <f t="shared" si="30"/>
        <v>0.9700000000000002</v>
      </c>
      <c r="E137">
        <f t="shared" si="31"/>
        <v>2.9100000000000006</v>
      </c>
    </row>
    <row r="138" spans="1:5" x14ac:dyDescent="0.25">
      <c r="A138" s="1">
        <v>40940</v>
      </c>
      <c r="B138">
        <v>1.544</v>
      </c>
      <c r="C138">
        <v>2.496</v>
      </c>
      <c r="D138">
        <f t="shared" si="30"/>
        <v>0.95199999999999996</v>
      </c>
      <c r="E138">
        <f t="shared" si="31"/>
        <v>2.8559999999999999</v>
      </c>
    </row>
    <row r="139" spans="1:5" x14ac:dyDescent="0.25">
      <c r="A139" s="1">
        <v>40909</v>
      </c>
      <c r="B139">
        <v>1.532</v>
      </c>
      <c r="C139">
        <v>2.4529999999999998</v>
      </c>
      <c r="D139">
        <f t="shared" si="30"/>
        <v>0.92099999999999982</v>
      </c>
      <c r="E139">
        <f t="shared" si="31"/>
        <v>2.7629999999999995</v>
      </c>
    </row>
    <row r="140" spans="1:5" x14ac:dyDescent="0.25">
      <c r="A140" s="1">
        <v>40878</v>
      </c>
      <c r="B140">
        <v>1.7130000000000001</v>
      </c>
      <c r="C140">
        <v>2.54</v>
      </c>
      <c r="D140">
        <f t="shared" si="30"/>
        <v>0.82699999999999996</v>
      </c>
      <c r="E140">
        <f t="shared" si="31"/>
        <v>2.4809999999999999</v>
      </c>
    </row>
    <row r="141" spans="1:5" x14ac:dyDescent="0.25">
      <c r="A141" s="1">
        <v>40848</v>
      </c>
      <c r="B141">
        <v>2.06</v>
      </c>
      <c r="C141">
        <v>2.84</v>
      </c>
      <c r="D141">
        <f t="shared" si="30"/>
        <v>0.7799999999999998</v>
      </c>
      <c r="E141">
        <f t="shared" si="31"/>
        <v>2.3399999999999994</v>
      </c>
    </row>
    <row r="142" spans="1:5" x14ac:dyDescent="0.25">
      <c r="A142" s="1">
        <v>40817</v>
      </c>
      <c r="B142">
        <v>1.92</v>
      </c>
      <c r="C142">
        <v>2.7709999999999999</v>
      </c>
      <c r="D142">
        <f t="shared" si="30"/>
        <v>0.85099999999999998</v>
      </c>
      <c r="E142">
        <f t="shared" si="31"/>
        <v>2.5529999999999999</v>
      </c>
    </row>
    <row r="143" spans="1:5" x14ac:dyDescent="0.25">
      <c r="A143" s="1">
        <v>40787</v>
      </c>
      <c r="B143">
        <v>1.9770000000000001</v>
      </c>
      <c r="C143">
        <v>2.6920000000000002</v>
      </c>
      <c r="D143">
        <f t="shared" si="30"/>
        <v>0.71500000000000008</v>
      </c>
      <c r="E143">
        <f t="shared" si="31"/>
        <v>2.1450000000000005</v>
      </c>
    </row>
    <row r="144" spans="1:5" x14ac:dyDescent="0.25">
      <c r="A144" s="1">
        <v>40756</v>
      </c>
      <c r="B144">
        <v>2.1970000000000001</v>
      </c>
      <c r="C144">
        <v>3.181</v>
      </c>
      <c r="D144">
        <f t="shared" si="30"/>
        <v>0.98399999999999999</v>
      </c>
      <c r="E144">
        <f t="shared" si="31"/>
        <v>2.952</v>
      </c>
    </row>
    <row r="145" spans="1:5" x14ac:dyDescent="0.25">
      <c r="A145" s="1">
        <v>40725</v>
      </c>
      <c r="B145">
        <v>2.492</v>
      </c>
      <c r="C145">
        <v>3.395</v>
      </c>
      <c r="D145">
        <f t="shared" si="30"/>
        <v>0.90300000000000002</v>
      </c>
      <c r="E145">
        <f t="shared" si="31"/>
        <v>2.7090000000000001</v>
      </c>
    </row>
    <row r="146" spans="1:5" x14ac:dyDescent="0.25">
      <c r="A146" s="1">
        <v>40695</v>
      </c>
      <c r="B146">
        <v>2.831</v>
      </c>
      <c r="C146">
        <v>3.8260000000000001</v>
      </c>
      <c r="D146">
        <f t="shared" si="30"/>
        <v>0.99500000000000011</v>
      </c>
      <c r="E146">
        <f t="shared" si="31"/>
        <v>2.9850000000000003</v>
      </c>
    </row>
    <row r="147" spans="1:5" x14ac:dyDescent="0.25">
      <c r="A147" s="1">
        <v>40664</v>
      </c>
      <c r="B147">
        <v>2.7850000000000001</v>
      </c>
      <c r="C147">
        <v>3.605</v>
      </c>
      <c r="D147">
        <f t="shared" si="30"/>
        <v>0.81999999999999984</v>
      </c>
      <c r="E147">
        <f t="shared" si="31"/>
        <v>2.4599999999999995</v>
      </c>
    </row>
    <row r="148" spans="1:5" x14ac:dyDescent="0.25">
      <c r="A148" s="1">
        <v>40634</v>
      </c>
      <c r="B148">
        <v>3.0019999999999998</v>
      </c>
      <c r="C148">
        <v>3.766</v>
      </c>
      <c r="D148">
        <f t="shared" si="30"/>
        <v>0.76400000000000023</v>
      </c>
      <c r="E148">
        <f t="shared" si="31"/>
        <v>2.2920000000000007</v>
      </c>
    </row>
    <row r="149" spans="1:5" x14ac:dyDescent="0.25">
      <c r="A149" s="1">
        <v>40603</v>
      </c>
      <c r="B149">
        <v>3.0859999999999999</v>
      </c>
      <c r="C149">
        <v>3.8559999999999999</v>
      </c>
      <c r="D149">
        <f t="shared" si="30"/>
        <v>0.77</v>
      </c>
      <c r="E149">
        <f t="shared" si="31"/>
        <v>2.31</v>
      </c>
    </row>
    <row r="150" spans="1:5" x14ac:dyDescent="0.25">
      <c r="A150" s="1">
        <v>40575</v>
      </c>
      <c r="B150">
        <v>2.819</v>
      </c>
      <c r="C150">
        <v>3.625</v>
      </c>
      <c r="D150">
        <f t="shared" si="30"/>
        <v>0.80600000000000005</v>
      </c>
      <c r="E150">
        <f t="shared" si="31"/>
        <v>2.4180000000000001</v>
      </c>
    </row>
    <row r="151" spans="1:5" x14ac:dyDescent="0.25">
      <c r="A151" s="1">
        <v>40544</v>
      </c>
      <c r="B151">
        <v>2.8420000000000001</v>
      </c>
      <c r="C151">
        <v>3.6779999999999999</v>
      </c>
      <c r="D151">
        <f t="shared" si="30"/>
        <v>0.83599999999999985</v>
      </c>
      <c r="E151">
        <f t="shared" si="31"/>
        <v>2.5079999999999996</v>
      </c>
    </row>
    <row r="152" spans="1:5" x14ac:dyDescent="0.25">
      <c r="A152" s="1">
        <v>40513</v>
      </c>
      <c r="B152">
        <v>2.4660000000000002</v>
      </c>
      <c r="C152">
        <v>3.4809999999999999</v>
      </c>
      <c r="D152">
        <f t="shared" si="30"/>
        <v>1.0149999999999997</v>
      </c>
      <c r="E152">
        <f t="shared" si="31"/>
        <v>3.044999999999999</v>
      </c>
    </row>
    <row r="153" spans="1:5" x14ac:dyDescent="0.25">
      <c r="A153" s="1">
        <v>40483</v>
      </c>
      <c r="B153">
        <v>2.2839999999999998</v>
      </c>
      <c r="C153">
        <v>3.169</v>
      </c>
      <c r="D153">
        <f t="shared" si="30"/>
        <v>0.88500000000000023</v>
      </c>
      <c r="E153">
        <f t="shared" si="31"/>
        <v>2.6550000000000007</v>
      </c>
    </row>
    <row r="154" spans="1:5" x14ac:dyDescent="0.25">
      <c r="A154" s="1">
        <v>40452</v>
      </c>
      <c r="B154">
        <v>2.1469999999999998</v>
      </c>
      <c r="C154">
        <v>2.9350000000000001</v>
      </c>
      <c r="D154">
        <f t="shared" si="30"/>
        <v>0.78800000000000026</v>
      </c>
      <c r="E154">
        <f t="shared" si="31"/>
        <v>2.3640000000000008</v>
      </c>
    </row>
    <row r="155" spans="1:5" x14ac:dyDescent="0.25">
      <c r="A155" s="1">
        <v>40422</v>
      </c>
      <c r="B155">
        <v>1.964</v>
      </c>
      <c r="C155">
        <v>2.819</v>
      </c>
      <c r="D155">
        <f t="shared" si="30"/>
        <v>0.85499999999999998</v>
      </c>
      <c r="E155">
        <f t="shared" si="31"/>
        <v>2.5649999999999999</v>
      </c>
    </row>
    <row r="156" spans="1:5" x14ac:dyDescent="0.25">
      <c r="A156" s="1">
        <v>40391</v>
      </c>
      <c r="B156">
        <v>1.706</v>
      </c>
      <c r="C156">
        <v>2.5489999999999999</v>
      </c>
      <c r="D156">
        <f t="shared" si="30"/>
        <v>0.84299999999999997</v>
      </c>
      <c r="E156">
        <f t="shared" si="31"/>
        <v>2.5289999999999999</v>
      </c>
    </row>
    <row r="157" spans="1:5" x14ac:dyDescent="0.25">
      <c r="A157" s="1">
        <v>40360</v>
      </c>
      <c r="B157">
        <v>2.125</v>
      </c>
      <c r="C157">
        <v>3.3330000000000002</v>
      </c>
      <c r="D157">
        <f t="shared" si="30"/>
        <v>1.2080000000000002</v>
      </c>
      <c r="E157">
        <f t="shared" si="31"/>
        <v>3.6240000000000006</v>
      </c>
    </row>
    <row r="158" spans="1:5" x14ac:dyDescent="0.25">
      <c r="A158" s="1">
        <v>40330</v>
      </c>
      <c r="B158">
        <v>2.052</v>
      </c>
      <c r="C158">
        <v>3.2</v>
      </c>
      <c r="D158">
        <f t="shared" si="30"/>
        <v>1.1480000000000001</v>
      </c>
      <c r="E158">
        <f t="shared" si="31"/>
        <v>3.4440000000000004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2023-06-04T09:48:05Z</dcterms:created>
  <dcterms:modified xsi:type="dcterms:W3CDTF">2023-06-04T10:28:27Z</dcterms:modified>
</cp:coreProperties>
</file>